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80" yWindow="65516" windowWidth="15060" windowHeight="9360" activeTab="0"/>
  </bookViews>
  <sheets>
    <sheet name="Second Derivative Grapher" sheetId="1" r:id="rId1"/>
  </sheets>
  <definedNames>
    <definedName name="x">'Second Derivative Grapher'!$K$3:$K$203</definedName>
  </definedNames>
  <calcPr fullCalcOnLoad="1"/>
</workbook>
</file>

<file path=xl/sharedStrings.xml><?xml version="1.0" encoding="utf-8"?>
<sst xmlns="http://schemas.openxmlformats.org/spreadsheetml/2006/main" count="22" uniqueCount="22">
  <si>
    <t>values for xMin and xMax.</t>
  </si>
  <si>
    <t xml:space="preserve">Just enter the function in cell G13 (as shown; no equals sign) and enter </t>
  </si>
  <si>
    <t>yMin and yMax are optional. Leave one or both blank for a "zoomfit".</t>
  </si>
  <si>
    <t>(You will probably need to set them with functions like 1/x.)</t>
  </si>
  <si>
    <t xml:space="preserve"> (See a text on numerical analysis to read about such approximations.)</t>
  </si>
  <si>
    <t>yMin:</t>
  </si>
  <si>
    <t>yMax:</t>
  </si>
  <si>
    <t>&lt;-Deltax</t>
  </si>
  <si>
    <t>y''</t>
  </si>
  <si>
    <t xml:space="preserve">For greater accuracy, we have used a "five-point" approximation for y' </t>
  </si>
  <si>
    <t>and a "three-point" (balanced difference quotient) approximation for y''.</t>
  </si>
  <si>
    <t>Use this to graph a function y = f(x) as well as its first two derivatives.</t>
  </si>
  <si>
    <t>x</t>
  </si>
  <si>
    <t>y</t>
  </si>
  <si>
    <t>Function:</t>
  </si>
  <si>
    <t>xMin:</t>
  </si>
  <si>
    <t>xMax:</t>
  </si>
  <si>
    <t>y'</t>
  </si>
  <si>
    <t xml:space="preserve">Don’t touch this table!    </t>
  </si>
  <si>
    <t>That's all.</t>
  </si>
  <si>
    <t xml:space="preserve">Automatically Graph y, y', and y'' </t>
  </si>
  <si>
    <t>x^2 + 10*SIN(x)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</si>
</sst>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9"/>
      <color indexed="63"/>
      <name val="Geneva"/>
      <family val="0"/>
    </font>
    <font>
      <b/>
      <sz val="8"/>
      <name val="Geneva"/>
      <family val="0"/>
    </font>
    <font>
      <b/>
      <sz val="9"/>
      <color indexed="9"/>
      <name val="Geneva"/>
      <family val="0"/>
    </font>
    <font>
      <b/>
      <sz val="9"/>
      <color indexed="60"/>
      <name val="Geneva"/>
      <family val="0"/>
    </font>
    <font>
      <sz val="9"/>
      <color indexed="9"/>
      <name val="Geneva"/>
      <family val="0"/>
    </font>
    <font>
      <b/>
      <sz val="9"/>
      <color indexed="19"/>
      <name val="Geneva"/>
      <family val="0"/>
    </font>
    <font>
      <b/>
      <sz val="9"/>
      <color indexed="57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2" xfId="0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10" fillId="5" borderId="5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5" borderId="6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0" fillId="5" borderId="0" xfId="0" applyFont="1" applyFill="1" applyBorder="1" applyAlignment="1">
      <alignment/>
    </xf>
    <xf numFmtId="0" fontId="10" fillId="5" borderId="9" xfId="0" applyFont="1" applyFill="1" applyBorder="1" applyAlignment="1">
      <alignment/>
    </xf>
    <xf numFmtId="0" fontId="0" fillId="4" borderId="0" xfId="0" applyFill="1" applyAlignment="1">
      <alignment/>
    </xf>
    <xf numFmtId="0" fontId="12" fillId="0" borderId="0" xfId="0" applyFont="1" applyFill="1" applyBorder="1" applyAlignment="1">
      <alignment horizontal="left"/>
    </xf>
    <xf numFmtId="49" fontId="0" fillId="4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315"/>
          <c:w val="0.92425"/>
          <c:h val="0.918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Derivative Grapher'!$K$3:$K$203</c:f>
              <c:numCache/>
            </c:numRef>
          </c:xVal>
          <c:yVal>
            <c:numRef>
              <c:f>'Second Derivative Grapher'!$L$3:$L$203</c:f>
              <c:numCache/>
            </c:numRef>
          </c:yVal>
          <c:smooth val="0"/>
        </c:ser>
        <c:axId val="35654602"/>
        <c:axId val="52455963"/>
      </c:scatterChart>
      <c:valAx>
        <c:axId val="3565460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55963"/>
        <c:crosses val="autoZero"/>
        <c:crossBetween val="midCat"/>
        <c:dispUnits/>
      </c:valAx>
      <c:valAx>
        <c:axId val="52455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6546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625"/>
          <c:w val="0.9245"/>
          <c:h val="0.918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Derivative Grapher'!$K$3:$K$203</c:f>
              <c:numCache/>
            </c:numRef>
          </c:xVal>
          <c:yVal>
            <c:numRef>
              <c:f>'Second Derivative Grapher'!$M$3:$M$203</c:f>
              <c:numCache/>
            </c:numRef>
          </c:yVal>
          <c:smooth val="0"/>
        </c:ser>
        <c:axId val="2341620"/>
        <c:axId val="21074581"/>
      </c:scatterChart>
      <c:valAx>
        <c:axId val="23416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074581"/>
        <c:crosses val="autoZero"/>
        <c:crossBetween val="midCat"/>
        <c:dispUnits/>
      </c:valAx>
      <c:valAx>
        <c:axId val="21074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y'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16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25"/>
          <c:h val="0.919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Derivative Grapher'!$K$3:$K$203</c:f>
              <c:numCache/>
            </c:numRef>
          </c:xVal>
          <c:yVal>
            <c:numRef>
              <c:f>'Second Derivative Grapher'!$N$3:$N$203</c:f>
              <c:numCache/>
            </c:numRef>
          </c:yVal>
          <c:smooth val="0"/>
        </c:ser>
        <c:axId val="55453502"/>
        <c:axId val="29319471"/>
      </c:scatterChart>
      <c:valAx>
        <c:axId val="5545350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crossBetween val="midCat"/>
        <c:dispUnits/>
      </c:valAx>
      <c:valAx>
        <c:axId val="29319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y''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4</xdr:col>
      <xdr:colOff>257175</xdr:colOff>
      <xdr:row>17</xdr:row>
      <xdr:rowOff>114300</xdr:rowOff>
    </xdr:to>
    <xdr:graphicFrame>
      <xdr:nvGraphicFramePr>
        <xdr:cNvPr id="1" name="Chart 3"/>
        <xdr:cNvGraphicFramePr/>
      </xdr:nvGraphicFramePr>
      <xdr:xfrm>
        <a:off x="0" y="800100"/>
        <a:ext cx="37338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152400</xdr:rowOff>
    </xdr:from>
    <xdr:to>
      <xdr:col>8</xdr:col>
      <xdr:colOff>76200</xdr:colOff>
      <xdr:row>3</xdr:row>
      <xdr:rowOff>123825</xdr:rowOff>
    </xdr:to>
    <xdr:sp>
      <xdr:nvSpPr>
        <xdr:cNvPr id="2" name="AutoShape 19"/>
        <xdr:cNvSpPr>
          <a:spLocks/>
        </xdr:cNvSpPr>
      </xdr:nvSpPr>
      <xdr:spPr>
        <a:xfrm>
          <a:off x="1733550" y="314325"/>
          <a:ext cx="5457825" cy="29527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403F20"/>
                  </a:gs>
                  <a:gs pos="100000">
                    <a:srgbClr val="C8DD03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Function and Derivative Grapher</a:t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4</xdr:col>
      <xdr:colOff>266700</xdr:colOff>
      <xdr:row>29</xdr:row>
      <xdr:rowOff>47625</xdr:rowOff>
    </xdr:to>
    <xdr:graphicFrame>
      <xdr:nvGraphicFramePr>
        <xdr:cNvPr id="3" name="Chart 22"/>
        <xdr:cNvGraphicFramePr/>
      </xdr:nvGraphicFramePr>
      <xdr:xfrm>
        <a:off x="0" y="2676525"/>
        <a:ext cx="37433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4</xdr:col>
      <xdr:colOff>295275</xdr:colOff>
      <xdr:row>40</xdr:row>
      <xdr:rowOff>152400</xdr:rowOff>
    </xdr:to>
    <xdr:graphicFrame>
      <xdr:nvGraphicFramePr>
        <xdr:cNvPr id="4" name="Chart 23"/>
        <xdr:cNvGraphicFramePr/>
      </xdr:nvGraphicFramePr>
      <xdr:xfrm>
        <a:off x="0" y="4533900"/>
        <a:ext cx="377190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390525</xdr:colOff>
      <xdr:row>10</xdr:row>
      <xdr:rowOff>0</xdr:rowOff>
    </xdr:from>
    <xdr:to>
      <xdr:col>7</xdr:col>
      <xdr:colOff>85725</xdr:colOff>
      <xdr:row>11</xdr:row>
      <xdr:rowOff>47625</xdr:rowOff>
    </xdr:to>
    <xdr:sp>
      <xdr:nvSpPr>
        <xdr:cNvPr id="5" name="AutoShape 24"/>
        <xdr:cNvSpPr>
          <a:spLocks/>
        </xdr:cNvSpPr>
      </xdr:nvSpPr>
      <xdr:spPr>
        <a:xfrm rot="10800000" flipV="1">
          <a:off x="5829300" y="1619250"/>
          <a:ext cx="533400" cy="209550"/>
        </a:xfrm>
        <a:prstGeom prst="bentConnector3">
          <a:avLst>
            <a:gd name="adj1" fmla="val -2379"/>
            <a:gd name="adj2" fmla="val 764703"/>
            <a:gd name="adj3" fmla="val -1185712"/>
          </a:avLst>
        </a:prstGeom>
        <a:noFill/>
        <a:ln w="9525" cmpd="sng">
          <a:solidFill>
            <a:srgbClr val="66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400050</xdr:colOff>
      <xdr:row>11</xdr:row>
      <xdr:rowOff>38100</xdr:rowOff>
    </xdr:from>
    <xdr:to>
      <xdr:col>6</xdr:col>
      <xdr:colOff>400050</xdr:colOff>
      <xdr:row>12</xdr:row>
      <xdr:rowOff>9525</xdr:rowOff>
    </xdr:to>
    <xdr:sp>
      <xdr:nvSpPr>
        <xdr:cNvPr id="6" name="Line 25"/>
        <xdr:cNvSpPr>
          <a:spLocks/>
        </xdr:cNvSpPr>
      </xdr:nvSpPr>
      <xdr:spPr>
        <a:xfrm>
          <a:off x="5838825" y="1819275"/>
          <a:ext cx="0" cy="133350"/>
        </a:xfrm>
        <a:prstGeom prst="line">
          <a:avLst/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152400</xdr:colOff>
      <xdr:row>23</xdr:row>
      <xdr:rowOff>114300</xdr:rowOff>
    </xdr:from>
    <xdr:to>
      <xdr:col>9</xdr:col>
      <xdr:colOff>752475</xdr:colOff>
      <xdr:row>24</xdr:row>
      <xdr:rowOff>152400</xdr:rowOff>
    </xdr:to>
    <xdr:sp>
      <xdr:nvSpPr>
        <xdr:cNvPr id="7" name="AutoShape 26"/>
        <xdr:cNvSpPr>
          <a:spLocks/>
        </xdr:cNvSpPr>
      </xdr:nvSpPr>
      <xdr:spPr>
        <a:xfrm>
          <a:off x="6429375" y="3838575"/>
          <a:ext cx="2276475" cy="200025"/>
        </a:xfrm>
        <a:prstGeom prst="bentConnector3">
          <a:avLst>
            <a:gd name="adj1" fmla="val 0"/>
            <a:gd name="adj2" fmla="val -1600000"/>
            <a:gd name="adj3" fmla="val -285796"/>
          </a:avLst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152400</xdr:colOff>
      <xdr:row>23</xdr:row>
      <xdr:rowOff>114300</xdr:rowOff>
    </xdr:from>
    <xdr:to>
      <xdr:col>9</xdr:col>
      <xdr:colOff>752475</xdr:colOff>
      <xdr:row>24</xdr:row>
      <xdr:rowOff>152400</xdr:rowOff>
    </xdr:to>
    <xdr:sp>
      <xdr:nvSpPr>
        <xdr:cNvPr id="8" name="AutoShape 27"/>
        <xdr:cNvSpPr>
          <a:spLocks/>
        </xdr:cNvSpPr>
      </xdr:nvSpPr>
      <xdr:spPr>
        <a:xfrm>
          <a:off x="6429375" y="3838575"/>
          <a:ext cx="2276475" cy="200025"/>
        </a:xfrm>
        <a:prstGeom prst="bentConnector3">
          <a:avLst>
            <a:gd name="adj1" fmla="val 0"/>
            <a:gd name="adj2" fmla="val -1600000"/>
            <a:gd name="adj3" fmla="val -285796"/>
          </a:avLst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561975</xdr:colOff>
      <xdr:row>16</xdr:row>
      <xdr:rowOff>9525</xdr:rowOff>
    </xdr:from>
    <xdr:to>
      <xdr:col>8</xdr:col>
      <xdr:colOff>285750</xdr:colOff>
      <xdr:row>17</xdr:row>
      <xdr:rowOff>0</xdr:rowOff>
    </xdr:to>
    <xdr:sp>
      <xdr:nvSpPr>
        <xdr:cNvPr id="9" name="AutoShape 28"/>
        <xdr:cNvSpPr>
          <a:spLocks/>
        </xdr:cNvSpPr>
      </xdr:nvSpPr>
      <xdr:spPr>
        <a:xfrm rot="10800000" flipV="1">
          <a:off x="5019675" y="2600325"/>
          <a:ext cx="2381250" cy="152400"/>
        </a:xfrm>
        <a:prstGeom prst="bentConnector3">
          <a:avLst>
            <a:gd name="adj1" fmla="val 100537"/>
            <a:gd name="adj2" fmla="val 1733333"/>
            <a:gd name="adj3" fmla="val -312430"/>
          </a:avLst>
        </a:prstGeom>
        <a:noFill/>
        <a:ln w="9525" cmpd="sng">
          <a:solidFill>
            <a:srgbClr val="66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295275</xdr:colOff>
      <xdr:row>15</xdr:row>
      <xdr:rowOff>9525</xdr:rowOff>
    </xdr:from>
    <xdr:to>
      <xdr:col>8</xdr:col>
      <xdr:colOff>295275</xdr:colOff>
      <xdr:row>16</xdr:row>
      <xdr:rowOff>9525</xdr:rowOff>
    </xdr:to>
    <xdr:sp>
      <xdr:nvSpPr>
        <xdr:cNvPr id="10" name="Line 29"/>
        <xdr:cNvSpPr>
          <a:spLocks/>
        </xdr:cNvSpPr>
      </xdr:nvSpPr>
      <xdr:spPr>
        <a:xfrm flipV="1">
          <a:off x="7410450" y="2438400"/>
          <a:ext cx="0" cy="161925"/>
        </a:xfrm>
        <a:prstGeom prst="line">
          <a:avLst/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01"/>
  <sheetViews>
    <sheetView tabSelected="1" workbookViewId="0" topLeftCell="A1">
      <selection activeCell="A1" sqref="A1"/>
    </sheetView>
  </sheetViews>
  <sheetFormatPr defaultColWidth="11.00390625" defaultRowHeight="12"/>
  <cols>
    <col min="1" max="1" width="10.875" style="1" customWidth="1"/>
    <col min="2" max="2" width="10.875" style="2" customWidth="1"/>
    <col min="4" max="6" width="12.875" style="0" customWidth="1"/>
  </cols>
  <sheetData>
    <row r="1" spans="1:12" ht="12.75">
      <c r="A1" s="3"/>
      <c r="B1" s="3"/>
      <c r="K1" s="3"/>
      <c r="L1" s="20" t="s">
        <v>18</v>
      </c>
    </row>
    <row r="2" spans="1:16" ht="12.75">
      <c r="A2" s="3"/>
      <c r="B2" s="3"/>
      <c r="K2" s="18" t="s">
        <v>12</v>
      </c>
      <c r="L2" s="10" t="s">
        <v>13</v>
      </c>
      <c r="M2" s="19" t="s">
        <v>17</v>
      </c>
      <c r="N2" s="10" t="s">
        <v>8</v>
      </c>
      <c r="O2" s="23">
        <f>K4-K3</f>
        <v>0.04999999999999982</v>
      </c>
      <c r="P2" s="23" t="s">
        <v>7</v>
      </c>
    </row>
    <row r="3" spans="1:14" ht="12.75">
      <c r="A3" s="3"/>
      <c r="B3" s="3"/>
      <c r="K3" s="14">
        <f>G14</f>
        <v>-5</v>
      </c>
      <c r="L3" s="11">
        <f aca="true" t="shared" si="0" ref="L3:L66">x^2+10*SIN(x)</f>
        <v>34.589242746631385</v>
      </c>
      <c r="M3" s="16">
        <f>(-25*L3+48*L4-36*L5+16*L6-3*L7)/(12*$O$2)</f>
        <v>-7.163380680119693</v>
      </c>
      <c r="N3" s="11">
        <f>(-3*M3+4*M4-M5)/(2*$O$2)</f>
        <v>-7.597312275406498</v>
      </c>
    </row>
    <row r="4" spans="1:14" ht="12.75">
      <c r="A4" s="3"/>
      <c r="B4" s="3"/>
      <c r="K4" s="15">
        <f aca="true" t="shared" si="1" ref="K4:K35">K3+($G$15-$G$14)/200</f>
        <v>-4.95</v>
      </c>
      <c r="L4" s="21">
        <f t="shared" si="0"/>
        <v>34.221530694018206</v>
      </c>
      <c r="M4" s="15">
        <f>(-25*L4+48*L5-36*L6+16*L7-3*L8)/(12*$O$2)</f>
        <v>-7.546187490531441</v>
      </c>
      <c r="N4" s="12">
        <f>(M5-M3)/(2*$O$2)</f>
        <v>-7.714960141063481</v>
      </c>
    </row>
    <row r="5" spans="1:14" ht="12.75">
      <c r="A5" s="3"/>
      <c r="B5" s="3"/>
      <c r="K5" s="15">
        <f t="shared" si="1"/>
        <v>-4.9</v>
      </c>
      <c r="L5" s="12">
        <f t="shared" si="0"/>
        <v>33.83452612624333</v>
      </c>
      <c r="M5" s="17">
        <f>(L3-8*L4+8*L6-L7)/(12*$O$2)</f>
        <v>-7.9348766942260385</v>
      </c>
      <c r="N5" s="12">
        <f aca="true" t="shared" si="2" ref="N5:N68">(M6-M4)/(2*$O$2)</f>
        <v>-7.820416741601416</v>
      </c>
    </row>
    <row r="6" spans="1:14" ht="12.75">
      <c r="A6" s="3"/>
      <c r="B6" s="3"/>
      <c r="K6" s="15">
        <f t="shared" si="1"/>
        <v>-4.8500000000000005</v>
      </c>
      <c r="L6" s="12">
        <f t="shared" si="0"/>
        <v>33.427965359667134</v>
      </c>
      <c r="M6" s="17">
        <f aca="true" t="shared" si="3" ref="M6:M69">(L4-8*L5+8*L7-L8)/(12*$O$2)</f>
        <v>-8.32822916469158</v>
      </c>
      <c r="N6" s="12">
        <f t="shared" si="2"/>
        <v>-7.901336536147651</v>
      </c>
    </row>
    <row r="7" spans="1:14" ht="12.75">
      <c r="A7" s="3"/>
      <c r="B7" s="3"/>
      <c r="F7" s="24" t="s">
        <v>20</v>
      </c>
      <c r="K7" s="15">
        <f t="shared" si="1"/>
        <v>-4.800000000000001</v>
      </c>
      <c r="L7" s="12">
        <f t="shared" si="0"/>
        <v>33.00164608835841</v>
      </c>
      <c r="M7" s="17">
        <f t="shared" si="3"/>
        <v>-8.7250103478408</v>
      </c>
      <c r="N7" s="12">
        <f t="shared" si="2"/>
        <v>-7.9574938474316</v>
      </c>
    </row>
    <row r="8" spans="1:14" ht="12.75">
      <c r="A8" s="3"/>
      <c r="B8" s="3"/>
      <c r="K8" s="15">
        <f t="shared" si="1"/>
        <v>-4.750000000000001</v>
      </c>
      <c r="L8" s="12">
        <f t="shared" si="0"/>
        <v>32.55542788975379</v>
      </c>
      <c r="M8" s="17">
        <f t="shared" si="3"/>
        <v>-9.123978549434737</v>
      </c>
      <c r="N8" s="12">
        <f t="shared" si="2"/>
        <v>-7.988762609860338</v>
      </c>
    </row>
    <row r="9" spans="1:14" ht="12.75">
      <c r="A9"/>
      <c r="B9"/>
      <c r="F9" t="s">
        <v>11</v>
      </c>
      <c r="K9" s="15">
        <f t="shared" si="1"/>
        <v>-4.700000000000001</v>
      </c>
      <c r="L9" s="12">
        <f t="shared" si="0"/>
        <v>32.08923257564102</v>
      </c>
      <c r="M9" s="17">
        <f t="shared" si="3"/>
        <v>-9.523886608826832</v>
      </c>
      <c r="N9" s="12">
        <f t="shared" si="2"/>
        <v>-7.995064667811029</v>
      </c>
    </row>
    <row r="10" spans="1:14" ht="12.75">
      <c r="A10" s="3"/>
      <c r="B10" s="3"/>
      <c r="F10" t="s">
        <v>1</v>
      </c>
      <c r="K10" s="15">
        <f t="shared" si="1"/>
        <v>-4.650000000000001</v>
      </c>
      <c r="L10" s="12">
        <f t="shared" si="0"/>
        <v>31.603044387588806</v>
      </c>
      <c r="M10" s="17">
        <f t="shared" si="3"/>
        <v>-9.923485016215837</v>
      </c>
      <c r="N10" s="12">
        <f t="shared" si="2"/>
        <v>-7.97638426942153</v>
      </c>
    </row>
    <row r="11" spans="1:14" ht="12.75">
      <c r="A11"/>
      <c r="B11"/>
      <c r="F11" t="s">
        <v>0</v>
      </c>
      <c r="H11" s="4" t="s">
        <v>19</v>
      </c>
      <c r="K11" s="15">
        <f t="shared" si="1"/>
        <v>-4.600000000000001</v>
      </c>
      <c r="L11" s="12">
        <f t="shared" si="0"/>
        <v>31.09691003633466</v>
      </c>
      <c r="M11" s="17">
        <f t="shared" si="3"/>
        <v>-10.321525035768982</v>
      </c>
      <c r="N11" s="12">
        <f t="shared" si="2"/>
        <v>-7.932768105957948</v>
      </c>
    </row>
    <row r="12" spans="1:14" ht="12.75">
      <c r="A12"/>
      <c r="B12"/>
      <c r="C12" s="3"/>
      <c r="D12" s="3"/>
      <c r="E12" s="3"/>
      <c r="K12" s="15">
        <f t="shared" si="1"/>
        <v>-4.550000000000002</v>
      </c>
      <c r="L12" s="12">
        <f t="shared" si="0"/>
        <v>30.57093858503238</v>
      </c>
      <c r="M12" s="17">
        <f t="shared" si="3"/>
        <v>-10.716761826811629</v>
      </c>
      <c r="N12" s="12">
        <f t="shared" si="2"/>
        <v>-7.864325195115401</v>
      </c>
    </row>
    <row r="13" spans="1:14" ht="12.75">
      <c r="A13" s="3"/>
      <c r="B13" s="3"/>
      <c r="C13" s="3"/>
      <c r="D13" s="3"/>
      <c r="E13" s="3"/>
      <c r="F13" s="6" t="s">
        <v>14</v>
      </c>
      <c r="G13" s="25" t="s">
        <v>21</v>
      </c>
      <c r="H13" s="8"/>
      <c r="I13" s="9"/>
      <c r="K13" s="15">
        <f t="shared" si="1"/>
        <v>-4.500000000000002</v>
      </c>
      <c r="L13" s="12">
        <f t="shared" si="0"/>
        <v>30.02530117665099</v>
      </c>
      <c r="M13" s="17">
        <f t="shared" si="3"/>
        <v>-11.10795755528052</v>
      </c>
      <c r="N13" s="12">
        <f t="shared" si="2"/>
        <v>-7.771226608528013</v>
      </c>
    </row>
    <row r="14" spans="1:14" ht="12.75">
      <c r="A14"/>
      <c r="B14"/>
      <c r="F14" s="6" t="s">
        <v>15</v>
      </c>
      <c r="G14" s="7">
        <v>-5</v>
      </c>
      <c r="H14" s="6" t="s">
        <v>5</v>
      </c>
      <c r="I14" s="7"/>
      <c r="K14" s="15">
        <f t="shared" si="1"/>
        <v>-4.450000000000002</v>
      </c>
      <c r="L14" s="12">
        <f t="shared" si="0"/>
        <v>29.46023060620641</v>
      </c>
      <c r="M14" s="17">
        <f t="shared" si="3"/>
        <v>-11.493884487664427</v>
      </c>
      <c r="N14" s="12">
        <f t="shared" si="2"/>
        <v>-7.653705044173257</v>
      </c>
    </row>
    <row r="15" spans="1:14" ht="12.75">
      <c r="A15"/>
      <c r="B15"/>
      <c r="F15" s="6" t="s">
        <v>16</v>
      </c>
      <c r="G15" s="7">
        <v>5</v>
      </c>
      <c r="H15" s="6" t="s">
        <v>6</v>
      </c>
      <c r="I15" s="7"/>
      <c r="K15" s="15">
        <f t="shared" si="1"/>
        <v>-4.400000000000002</v>
      </c>
      <c r="L15" s="12">
        <f t="shared" si="0"/>
        <v>28.876020738895182</v>
      </c>
      <c r="M15" s="17">
        <f t="shared" si="3"/>
        <v>-11.873328059697842</v>
      </c>
      <c r="N15" s="12">
        <f t="shared" si="2"/>
        <v>-7.512054244760611</v>
      </c>
    </row>
    <row r="16" spans="1:14" ht="12.75">
      <c r="A16"/>
      <c r="B16"/>
      <c r="K16" s="15">
        <f t="shared" si="1"/>
        <v>-4.350000000000002</v>
      </c>
      <c r="L16" s="12">
        <f t="shared" si="0"/>
        <v>28.27302577558452</v>
      </c>
      <c r="M16" s="17">
        <f t="shared" si="3"/>
        <v>-12.245089912140486</v>
      </c>
      <c r="N16" s="12">
        <f t="shared" si="2"/>
        <v>-7.34662826352145</v>
      </c>
    </row>
    <row r="17" spans="1:14" ht="12.75">
      <c r="A17"/>
      <c r="B17"/>
      <c r="K17" s="15">
        <f t="shared" si="1"/>
        <v>-4.3000000000000025</v>
      </c>
      <c r="L17" s="12">
        <f t="shared" si="0"/>
        <v>27.65165936749458</v>
      </c>
      <c r="M17" s="17">
        <f t="shared" si="3"/>
        <v>-12.607990886049985</v>
      </c>
      <c r="N17" s="12">
        <f t="shared" si="2"/>
        <v>-7.15784057925</v>
      </c>
    </row>
    <row r="18" spans="1:14" ht="12.75">
      <c r="A18"/>
      <c r="B18"/>
      <c r="F18" t="s">
        <v>2</v>
      </c>
      <c r="K18" s="15">
        <f t="shared" si="1"/>
        <v>-4.250000000000003</v>
      </c>
      <c r="L18" s="12">
        <f t="shared" si="0"/>
        <v>27.012393582285867</v>
      </c>
      <c r="M18" s="17">
        <f t="shared" si="3"/>
        <v>-12.960873970065483</v>
      </c>
      <c r="N18" s="12">
        <f t="shared" si="2"/>
        <v>-6.94616306284227</v>
      </c>
    </row>
    <row r="19" spans="1:14" ht="12.75">
      <c r="A19" s="3"/>
      <c r="B19" s="5"/>
      <c r="F19" t="s">
        <v>3</v>
      </c>
      <c r="K19" s="15">
        <f t="shared" si="1"/>
        <v>-4.200000000000003</v>
      </c>
      <c r="L19" s="12">
        <f t="shared" si="0"/>
        <v>26.35575772413592</v>
      </c>
      <c r="M19" s="17">
        <f t="shared" si="3"/>
        <v>-13.302607192334209</v>
      </c>
      <c r="N19" s="12">
        <f t="shared" si="2"/>
        <v>-6.71212479785036</v>
      </c>
    </row>
    <row r="20" spans="1:14" ht="12.75">
      <c r="A20" s="3"/>
      <c r="B20" s="5"/>
      <c r="K20" s="15">
        <f t="shared" si="1"/>
        <v>-4.150000000000003</v>
      </c>
      <c r="L20" s="12">
        <f t="shared" si="0"/>
        <v>25.6823370107545</v>
      </c>
      <c r="M20" s="17">
        <f t="shared" si="3"/>
        <v>-13.632086449850517</v>
      </c>
      <c r="N20" s="12">
        <f t="shared" si="2"/>
        <v>-6.456310758049236</v>
      </c>
    </row>
    <row r="21" spans="1:14" ht="12.75">
      <c r="A21" s="3"/>
      <c r="B21" s="5"/>
      <c r="F21" s="3" t="s">
        <v>9</v>
      </c>
      <c r="K21" s="15">
        <f t="shared" si="1"/>
        <v>-4.100000000000003</v>
      </c>
      <c r="L21" s="12">
        <f t="shared" si="0"/>
        <v>24.99277111064415</v>
      </c>
      <c r="M21" s="17">
        <f t="shared" si="3"/>
        <v>-13.94823826813913</v>
      </c>
      <c r="N21" s="12">
        <f t="shared" si="2"/>
        <v>-6.179360345315197</v>
      </c>
    </row>
    <row r="22" spans="1:14" ht="12.75">
      <c r="A22" s="3"/>
      <c r="B22" s="5"/>
      <c r="F22" t="s">
        <v>10</v>
      </c>
      <c r="K22" s="15">
        <f t="shared" si="1"/>
        <v>-4.050000000000003</v>
      </c>
      <c r="L22" s="12">
        <f t="shared" si="0"/>
        <v>24.287752544262</v>
      </c>
      <c r="M22" s="17">
        <f t="shared" si="3"/>
        <v>-14.250022484382034</v>
      </c>
      <c r="N22" s="12">
        <f t="shared" si="2"/>
        <v>-5.881965791446081</v>
      </c>
    </row>
    <row r="23" spans="1:14" ht="12.75">
      <c r="A23" s="3"/>
      <c r="B23" s="5"/>
      <c r="F23" t="s">
        <v>4</v>
      </c>
      <c r="K23" s="15">
        <f t="shared" si="1"/>
        <v>-4.0000000000000036</v>
      </c>
      <c r="L23" s="12">
        <f t="shared" si="0"/>
        <v>23.568024953079334</v>
      </c>
      <c r="M23" s="17">
        <f t="shared" si="3"/>
        <v>-14.536434847283736</v>
      </c>
      <c r="N23" s="12">
        <f t="shared" si="2"/>
        <v>-5.5648704279475165</v>
      </c>
    </row>
    <row r="24" spans="1:14" ht="12.75">
      <c r="A24" s="3"/>
      <c r="B24" s="5"/>
      <c r="K24" s="15">
        <f t="shared" si="1"/>
        <v>-3.9500000000000037</v>
      </c>
      <c r="L24" s="12">
        <f t="shared" si="0"/>
        <v>22.834381240865177</v>
      </c>
      <c r="M24" s="17">
        <f t="shared" si="3"/>
        <v>-14.806509527176784</v>
      </c>
      <c r="N24" s="12">
        <f t="shared" si="2"/>
        <v>-5.228866828087054</v>
      </c>
    </row>
    <row r="25" spans="1:14" ht="12.75">
      <c r="A25" s="3"/>
      <c r="B25" s="5"/>
      <c r="K25" s="15">
        <f t="shared" si="1"/>
        <v>-3.900000000000004</v>
      </c>
      <c r="L25" s="12">
        <f t="shared" si="0"/>
        <v>22.087661591839797</v>
      </c>
      <c r="M25" s="17">
        <f t="shared" si="3"/>
        <v>-15.05932153009244</v>
      </c>
      <c r="N25" s="12">
        <f t="shared" si="2"/>
        <v>-4.874794825876715</v>
      </c>
    </row>
    <row r="26" spans="1:14" ht="12.75">
      <c r="A26" s="3"/>
      <c r="B26" s="5"/>
      <c r="K26" s="15">
        <f t="shared" si="1"/>
        <v>-3.850000000000004</v>
      </c>
      <c r="L26" s="12">
        <f t="shared" si="0"/>
        <v>21.328751370651737</v>
      </c>
      <c r="M26" s="17">
        <f t="shared" si="3"/>
        <v>-15.293989009764454</v>
      </c>
      <c r="N26" s="12">
        <f t="shared" si="2"/>
        <v>-4.503539416926914</v>
      </c>
    </row>
    <row r="27" spans="1:14" ht="12.75">
      <c r="A27" s="3"/>
      <c r="B27" s="5"/>
      <c r="K27" s="15">
        <f t="shared" si="1"/>
        <v>-3.8000000000000043</v>
      </c>
      <c r="L27" s="12">
        <f t="shared" si="0"/>
        <v>20.558578909427258</v>
      </c>
      <c r="M27" s="17">
        <f t="shared" si="3"/>
        <v>-15.50967547178513</v>
      </c>
      <c r="N27" s="12">
        <f t="shared" si="2"/>
        <v>-4.116028546411577</v>
      </c>
    </row>
    <row r="28" spans="1:14" ht="12.75">
      <c r="A28" s="3"/>
      <c r="B28" s="5"/>
      <c r="K28" s="15">
        <f t="shared" si="1"/>
        <v>-3.7500000000000044</v>
      </c>
      <c r="L28" s="12">
        <f t="shared" si="0"/>
        <v>19.778113187423507</v>
      </c>
      <c r="M28" s="17">
        <f t="shared" si="3"/>
        <v>-15.70559186440561</v>
      </c>
      <c r="N28" s="12">
        <f t="shared" si="2"/>
        <v>-3.71323078969636</v>
      </c>
    </row>
    <row r="29" spans="1:14" ht="12.75">
      <c r="A29" s="3"/>
      <c r="B29" s="5"/>
      <c r="K29" s="15">
        <f t="shared" si="1"/>
        <v>-3.7000000000000046</v>
      </c>
      <c r="L29" s="12">
        <f t="shared" si="0"/>
        <v>18.98836140908501</v>
      </c>
      <c r="M29" s="17">
        <f t="shared" si="3"/>
        <v>-15.880998550754764</v>
      </c>
      <c r="N29" s="12">
        <f t="shared" si="2"/>
        <v>-3.296152931401182</v>
      </c>
    </row>
    <row r="30" spans="1:14" ht="12.75">
      <c r="A30" s="3"/>
      <c r="B30" s="5"/>
      <c r="K30" s="15">
        <f t="shared" si="1"/>
        <v>-3.650000000000005</v>
      </c>
      <c r="L30" s="12">
        <f t="shared" si="0"/>
        <v>18.19036648655707</v>
      </c>
      <c r="M30" s="17">
        <f t="shared" si="3"/>
        <v>-16.035207157545727</v>
      </c>
      <c r="N30" s="12">
        <f t="shared" si="2"/>
        <v>-2.8658374489592577</v>
      </c>
    </row>
    <row r="31" spans="1:14" ht="12.75">
      <c r="A31" s="3"/>
      <c r="B31" s="5"/>
      <c r="K31" s="15">
        <f t="shared" si="1"/>
        <v>-3.600000000000005</v>
      </c>
      <c r="L31" s="12">
        <f t="shared" si="0"/>
        <v>17.385204432948605</v>
      </c>
      <c r="M31" s="17">
        <f t="shared" si="3"/>
        <v>-16.16758229565069</v>
      </c>
      <c r="N31" s="12">
        <f t="shared" si="2"/>
        <v>-2.4233599069743845</v>
      </c>
    </row>
    <row r="32" spans="1:14" ht="12.75">
      <c r="A32" s="3"/>
      <c r="B32" s="5"/>
      <c r="K32" s="15">
        <f t="shared" si="1"/>
        <v>-3.550000000000005</v>
      </c>
      <c r="L32" s="12">
        <f t="shared" si="0"/>
        <v>16.573981672859684</v>
      </c>
      <c r="M32" s="17">
        <f t="shared" si="3"/>
        <v>-16.277543148243165</v>
      </c>
      <c r="N32" s="12">
        <f t="shared" si="2"/>
        <v>-1.9698262688643169</v>
      </c>
    </row>
    <row r="33" spans="1:14" ht="12.75">
      <c r="A33" s="3"/>
      <c r="B33" s="5"/>
      <c r="K33" s="15">
        <f t="shared" si="1"/>
        <v>-3.5000000000000053</v>
      </c>
      <c r="L33" s="12">
        <f t="shared" si="0"/>
        <v>15.757832276896286</v>
      </c>
      <c r="M33" s="17">
        <f t="shared" si="3"/>
        <v>-16.36456492253712</v>
      </c>
      <c r="N33" s="12">
        <f t="shared" si="2"/>
        <v>-1.5063701325264187</v>
      </c>
    </row>
    <row r="34" spans="1:14" ht="12.75">
      <c r="A34" s="3"/>
      <c r="B34" s="5"/>
      <c r="K34" s="15">
        <f t="shared" si="1"/>
        <v>-3.4500000000000055</v>
      </c>
      <c r="L34" s="12">
        <f t="shared" si="0"/>
        <v>14.93791512708438</v>
      </c>
      <c r="M34" s="17">
        <f t="shared" si="3"/>
        <v>-16.428180161495806</v>
      </c>
      <c r="N34" s="12">
        <f t="shared" si="2"/>
        <v>-1.0341498969393863</v>
      </c>
    </row>
    <row r="35" spans="1:14" ht="12.75">
      <c r="A35" s="3"/>
      <c r="B35" s="5"/>
      <c r="K35" s="15">
        <f t="shared" si="1"/>
        <v>-3.4000000000000057</v>
      </c>
      <c r="L35" s="12">
        <f t="shared" si="0"/>
        <v>14.115411020268406</v>
      </c>
      <c r="M35" s="17">
        <f t="shared" si="3"/>
        <v>-16.46797991223106</v>
      </c>
      <c r="N35" s="12">
        <f t="shared" si="2"/>
        <v>-0.5543458667655463</v>
      </c>
    </row>
    <row r="36" spans="1:14" ht="12.75">
      <c r="A36" s="3"/>
      <c r="B36" s="5"/>
      <c r="K36" s="15">
        <f aca="true" t="shared" si="4" ref="K36:K67">K35+($G$15-$G$14)/200</f>
        <v>-3.350000000000006</v>
      </c>
      <c r="L36" s="12">
        <f t="shared" si="0"/>
        <v>13.291519716734093</v>
      </c>
      <c r="M36" s="17">
        <f t="shared" si="3"/>
        <v>-16.48361474817236</v>
      </c>
      <c r="N36" s="12">
        <f t="shared" si="2"/>
        <v>-0.06815730220242978</v>
      </c>
    </row>
    <row r="37" spans="1:14" ht="12.75">
      <c r="A37" s="3"/>
      <c r="B37" s="5"/>
      <c r="K37" s="15">
        <f t="shared" si="4"/>
        <v>-3.300000000000006</v>
      </c>
      <c r="L37" s="12">
        <f t="shared" si="0"/>
        <v>12.467456941432584</v>
      </c>
      <c r="M37" s="17">
        <f t="shared" si="3"/>
        <v>-16.4747956424513</v>
      </c>
      <c r="N37" s="12">
        <f t="shared" si="2"/>
        <v>0.42320057854059606</v>
      </c>
    </row>
    <row r="38" spans="1:14" ht="12.75">
      <c r="A38" s="3"/>
      <c r="B38" s="5"/>
      <c r="K38" s="15">
        <f t="shared" si="4"/>
        <v>-3.250000000000006</v>
      </c>
      <c r="L38" s="12">
        <f t="shared" si="0"/>
        <v>11.644451345301187</v>
      </c>
      <c r="M38" s="17">
        <f t="shared" si="3"/>
        <v>-16.4412946903183</v>
      </c>
      <c r="N38" s="12">
        <f t="shared" si="2"/>
        <v>0.9184996366565233</v>
      </c>
    </row>
    <row r="39" spans="1:14" ht="12.75">
      <c r="A39" s="3"/>
      <c r="B39" s="5"/>
      <c r="K39" s="15">
        <f t="shared" si="4"/>
        <v>-3.2000000000000064</v>
      </c>
      <c r="L39" s="12">
        <f t="shared" si="0"/>
        <v>10.823741434275904</v>
      </c>
      <c r="M39" s="17">
        <f t="shared" si="3"/>
        <v>-16.38294567878565</v>
      </c>
      <c r="N39" s="12">
        <f t="shared" si="2"/>
        <v>1.4165018824466153</v>
      </c>
    </row>
    <row r="40" spans="1:14" ht="12.75">
      <c r="A40" s="3"/>
      <c r="B40" s="5"/>
      <c r="K40" s="15">
        <f t="shared" si="4"/>
        <v>-3.1500000000000066</v>
      </c>
      <c r="L40" s="12">
        <f t="shared" si="0"/>
        <v>10.006572473671595</v>
      </c>
      <c r="M40" s="17">
        <f t="shared" si="3"/>
        <v>-16.29964450207364</v>
      </c>
      <c r="N40" s="12">
        <f t="shared" si="2"/>
        <v>1.9159625696498563</v>
      </c>
    </row>
    <row r="41" spans="1:14" ht="12.75">
      <c r="A41" s="3"/>
      <c r="B41" s="5"/>
      <c r="K41" s="15">
        <f t="shared" si="4"/>
        <v>-3.1000000000000068</v>
      </c>
      <c r="L41" s="12">
        <f t="shared" si="0"/>
        <v>9.194193375667204</v>
      </c>
      <c r="M41" s="17">
        <f t="shared" si="3"/>
        <v>-16.191349421820664</v>
      </c>
      <c r="N41" s="12">
        <f t="shared" si="2"/>
        <v>2.415633306663318</v>
      </c>
    </row>
    <row r="42" spans="1:14" ht="12.75">
      <c r="A42" s="3"/>
      <c r="B42" s="5"/>
      <c r="K42" s="15">
        <f t="shared" si="4"/>
        <v>-3.050000000000007</v>
      </c>
      <c r="L42" s="12">
        <f t="shared" si="0"/>
        <v>8.387853577675742</v>
      </c>
      <c r="M42" s="17">
        <f t="shared" si="3"/>
        <v>-16.05808117140731</v>
      </c>
      <c r="N42" s="12">
        <f t="shared" si="2"/>
        <v>2.914265176868113</v>
      </c>
    </row>
    <row r="43" spans="1:14" ht="12.75">
      <c r="A43" s="3"/>
      <c r="B43" s="5"/>
      <c r="K43" s="15">
        <f t="shared" si="4"/>
        <v>-3.000000000000007</v>
      </c>
      <c r="L43" s="12">
        <f t="shared" si="0"/>
        <v>7.588799919401441</v>
      </c>
      <c r="M43" s="17">
        <f t="shared" si="3"/>
        <v>-15.899922904133854</v>
      </c>
      <c r="N43" s="12">
        <f t="shared" si="2"/>
        <v>3.4106118602705435</v>
      </c>
    </row>
    <row r="44" spans="1:14" ht="12.75">
      <c r="A44" s="3"/>
      <c r="B44" s="5"/>
      <c r="K44" s="15">
        <f t="shared" si="4"/>
        <v>-2.9500000000000073</v>
      </c>
      <c r="L44" s="12">
        <f t="shared" si="0"/>
        <v>6.798273526389843</v>
      </c>
      <c r="M44" s="17">
        <f t="shared" si="3"/>
        <v>-15.717019985380256</v>
      </c>
      <c r="N44" s="12">
        <f t="shared" si="2"/>
        <v>3.903432748654683</v>
      </c>
    </row>
    <row r="45" spans="1:14" ht="12.75">
      <c r="A45" s="3"/>
      <c r="B45" s="5"/>
      <c r="K45" s="15">
        <f t="shared" si="4"/>
        <v>-2.9000000000000075</v>
      </c>
      <c r="L45" s="12">
        <f t="shared" si="0"/>
        <v>6.017506707860292</v>
      </c>
      <c r="M45" s="17">
        <f t="shared" si="3"/>
        <v>-15.509579629268387</v>
      </c>
      <c r="N45" s="12">
        <f t="shared" si="2"/>
        <v>4.391496046456121</v>
      </c>
    </row>
    <row r="46" spans="1:14" ht="12.75">
      <c r="A46" s="3"/>
      <c r="B46" s="5"/>
      <c r="K46" s="15">
        <f t="shared" si="4"/>
        <v>-2.8500000000000076</v>
      </c>
      <c r="L46" s="12">
        <f t="shared" si="0"/>
        <v>5.2477198765746715</v>
      </c>
      <c r="M46" s="17">
        <f t="shared" si="3"/>
        <v>-15.277870380734646</v>
      </c>
      <c r="N46" s="12">
        <f t="shared" si="2"/>
        <v>4.873581849608558</v>
      </c>
    </row>
    <row r="47" spans="1:14" ht="12.75">
      <c r="A47" s="3"/>
      <c r="B47" s="5"/>
      <c r="K47" s="15">
        <f t="shared" si="4"/>
        <v>-2.800000000000008</v>
      </c>
      <c r="L47" s="12">
        <f t="shared" si="0"/>
        <v>4.490118498441068</v>
      </c>
      <c r="M47" s="17">
        <f t="shared" si="3"/>
        <v>-15.022221444307533</v>
      </c>
      <c r="N47" s="12">
        <f t="shared" si="2"/>
        <v>5.348485194669089</v>
      </c>
    </row>
    <row r="48" spans="1:14" ht="12.75">
      <c r="A48" s="3"/>
      <c r="B48" s="5"/>
      <c r="K48" s="15">
        <f t="shared" si="4"/>
        <v>-2.750000000000008</v>
      </c>
      <c r="L48" s="12">
        <f t="shared" si="0"/>
        <v>3.7458900794768013</v>
      </c>
      <c r="M48" s="17">
        <f t="shared" si="3"/>
        <v>-14.743021861267739</v>
      </c>
      <c r="N48" s="12">
        <f t="shared" si="2"/>
        <v>5.815019070600143</v>
      </c>
    </row>
    <row r="49" spans="1:14" ht="12.75">
      <c r="A49" s="3"/>
      <c r="B49" s="5"/>
      <c r="K49" s="15">
        <f t="shared" si="4"/>
        <v>-2.700000000000008</v>
      </c>
      <c r="L49" s="12">
        <f t="shared" si="0"/>
        <v>3.016201197661819</v>
      </c>
      <c r="M49" s="17">
        <f t="shared" si="3"/>
        <v>-14.44071953724752</v>
      </c>
      <c r="N49" s="12">
        <f t="shared" si="2"/>
        <v>6.272017385678628</v>
      </c>
    </row>
    <row r="50" spans="1:14" ht="12.75">
      <c r="A50" s="3"/>
      <c r="B50" s="5"/>
      <c r="K50" s="15">
        <f t="shared" si="4"/>
        <v>-2.6500000000000083</v>
      </c>
      <c r="L50" s="12">
        <f t="shared" si="0"/>
        <v>2.302194587101292</v>
      </c>
      <c r="M50" s="17">
        <f t="shared" si="3"/>
        <v>-14.115820122699878</v>
      </c>
      <c r="N50" s="12">
        <f t="shared" si="2"/>
        <v>6.718337882116685</v>
      </c>
    </row>
    <row r="51" spans="1:14" ht="12.75">
      <c r="A51" s="3"/>
      <c r="B51" s="5"/>
      <c r="K51" s="15">
        <f t="shared" si="4"/>
        <v>-2.6000000000000085</v>
      </c>
      <c r="L51" s="12">
        <f t="shared" si="0"/>
        <v>1.6049862817854752</v>
      </c>
      <c r="M51" s="17">
        <f t="shared" si="3"/>
        <v>-13.768885749035855</v>
      </c>
      <c r="N51" s="12">
        <f t="shared" si="2"/>
        <v>7.15286499111193</v>
      </c>
    </row>
    <row r="52" spans="1:14" ht="12.75">
      <c r="A52" s="3"/>
      <c r="B52" s="5"/>
      <c r="K52" s="15">
        <f t="shared" si="4"/>
        <v>-2.5500000000000087</v>
      </c>
      <c r="L52" s="12">
        <f t="shared" si="0"/>
        <v>0.9256628260859481</v>
      </c>
      <c r="M52" s="17">
        <f t="shared" si="3"/>
        <v>-13.400533623588688</v>
      </c>
      <c r="N52" s="12">
        <f t="shared" si="2"/>
        <v>7.574512621189795</v>
      </c>
    </row>
    <row r="53" spans="1:14" ht="12.75">
      <c r="A53" s="3"/>
      <c r="B53" s="5"/>
      <c r="K53" s="15">
        <f t="shared" si="4"/>
        <v>-2.500000000000009</v>
      </c>
      <c r="L53" s="12">
        <f t="shared" si="0"/>
        <v>0.2652785589605502</v>
      </c>
      <c r="M53" s="17">
        <f t="shared" si="3"/>
        <v>-13.011434486916878</v>
      </c>
      <c r="N53" s="12">
        <f t="shared" si="2"/>
        <v>7.982226872864928</v>
      </c>
    </row>
    <row r="54" spans="1:14" ht="12.75">
      <c r="A54" s="3"/>
      <c r="B54" s="5"/>
      <c r="K54" s="15">
        <f t="shared" si="4"/>
        <v>-2.450000000000009</v>
      </c>
      <c r="L54" s="12">
        <f t="shared" si="0"/>
        <v>-0.3751470213449233</v>
      </c>
      <c r="M54" s="17">
        <f t="shared" si="3"/>
        <v>-12.602310936302198</v>
      </c>
      <c r="N54" s="12">
        <f t="shared" si="2"/>
        <v>8.374988672841072</v>
      </c>
    </row>
    <row r="55" spans="1:14" ht="12.75">
      <c r="A55" s="3"/>
      <c r="B55" s="5"/>
      <c r="K55" s="15">
        <f t="shared" si="4"/>
        <v>-2.4000000000000092</v>
      </c>
      <c r="L55" s="12">
        <f t="shared" si="0"/>
        <v>-0.9946318055113963</v>
      </c>
      <c r="M55" s="17">
        <f t="shared" si="3"/>
        <v>-12.173935619632774</v>
      </c>
      <c r="N55" s="12">
        <f t="shared" si="2"/>
        <v>8.751816321165183</v>
      </c>
    </row>
    <row r="56" spans="1:14" ht="12.75">
      <c r="A56" s="3"/>
      <c r="B56" s="5"/>
      <c r="K56" s="15">
        <f t="shared" si="4"/>
        <v>-2.3500000000000094</v>
      </c>
      <c r="L56" s="12">
        <f t="shared" si="0"/>
        <v>-1.5922335279083333</v>
      </c>
      <c r="M56" s="17">
        <f t="shared" si="3"/>
        <v>-11.727129304185683</v>
      </c>
      <c r="N56" s="12">
        <f t="shared" si="2"/>
        <v>9.111767944964374</v>
      </c>
    </row>
    <row r="57" spans="1:14" ht="12.75">
      <c r="A57" s="3"/>
      <c r="B57" s="5"/>
      <c r="K57" s="15">
        <f t="shared" si="4"/>
        <v>-2.3000000000000096</v>
      </c>
      <c r="L57" s="12">
        <f t="shared" si="0"/>
        <v>-2.1670521217670924</v>
      </c>
      <c r="M57" s="17">
        <f t="shared" si="3"/>
        <v>-11.26275882513634</v>
      </c>
      <c r="N57" s="12">
        <f t="shared" si="2"/>
        <v>9.453943852638014</v>
      </c>
    </row>
    <row r="58" spans="1:14" ht="12.75">
      <c r="A58" s="3"/>
      <c r="B58" s="5"/>
      <c r="K58" s="15">
        <f t="shared" si="4"/>
        <v>-2.2500000000000098</v>
      </c>
      <c r="L58" s="12">
        <f t="shared" si="0"/>
        <v>-2.718231968879106</v>
      </c>
      <c r="M58" s="17">
        <f t="shared" si="3"/>
        <v>-10.781734918921885</v>
      </c>
      <c r="N58" s="12">
        <f t="shared" si="2"/>
        <v>9.777488782619237</v>
      </c>
    </row>
    <row r="59" spans="1:14" ht="12.75">
      <c r="A59" s="3"/>
      <c r="B59" s="5"/>
      <c r="K59" s="15">
        <f t="shared" si="4"/>
        <v>-2.20000000000001</v>
      </c>
      <c r="L59" s="12">
        <f t="shared" si="0"/>
        <v>-3.244964038195799</v>
      </c>
      <c r="M59" s="17">
        <f t="shared" si="3"/>
        <v>-10.28500994687442</v>
      </c>
      <c r="N59" s="12">
        <f t="shared" si="2"/>
        <v>10.081594041082056</v>
      </c>
    </row>
    <row r="60" spans="1:14" ht="12.75">
      <c r="A60" s="3"/>
      <c r="B60" s="5"/>
      <c r="K60" s="15">
        <f t="shared" si="4"/>
        <v>-2.15000000000001</v>
      </c>
      <c r="L60" s="12">
        <f t="shared" si="0"/>
        <v>-3.7464879079848785</v>
      </c>
      <c r="M60" s="17">
        <f t="shared" si="3"/>
        <v>-9.773575514813682</v>
      </c>
      <c r="N60" s="12">
        <f t="shared" si="2"/>
        <v>10.365499523254764</v>
      </c>
    </row>
    <row r="61" spans="1:14" ht="12.75">
      <c r="A61" s="3"/>
      <c r="B61" s="5"/>
      <c r="K61" s="15">
        <f t="shared" si="4"/>
        <v>-2.1000000000000103</v>
      </c>
      <c r="L61" s="12">
        <f t="shared" si="0"/>
        <v>-4.222093666488642</v>
      </c>
      <c r="M61" s="17">
        <f t="shared" si="3"/>
        <v>-9.248459994548947</v>
      </c>
      <c r="N61" s="12">
        <f t="shared" si="2"/>
        <v>10.62849561328701</v>
      </c>
    </row>
    <row r="62" spans="1:14" ht="12.75">
      <c r="A62" s="3"/>
      <c r="B62" s="5"/>
      <c r="K62" s="15">
        <f t="shared" si="4"/>
        <v>-2.0500000000000105</v>
      </c>
      <c r="L62" s="12">
        <f t="shared" si="0"/>
        <v>-4.671123686333663</v>
      </c>
      <c r="M62" s="17">
        <f t="shared" si="3"/>
        <v>-8.710725953484985</v>
      </c>
      <c r="N62" s="12">
        <f t="shared" si="2"/>
        <v>10.869924957919771</v>
      </c>
    </row>
    <row r="63" spans="1:14" ht="12.75">
      <c r="A63" s="3"/>
      <c r="B63" s="5"/>
      <c r="K63" s="15">
        <f t="shared" si="4"/>
        <v>-2.0000000000000107</v>
      </c>
      <c r="L63" s="12">
        <f t="shared" si="0"/>
        <v>-5.0929742682567305</v>
      </c>
      <c r="M63" s="17">
        <f t="shared" si="3"/>
        <v>-8.161467498756974</v>
      </c>
      <c r="N63" s="12">
        <f t="shared" si="2"/>
        <v>11.089184109525497</v>
      </c>
    </row>
    <row r="64" spans="1:14" ht="12.75">
      <c r="A64" s="3"/>
      <c r="B64" s="5"/>
      <c r="K64" s="15">
        <f t="shared" si="4"/>
        <v>-1.9500000000000106</v>
      </c>
      <c r="L64" s="12">
        <f t="shared" si="0"/>
        <v>-5.487097150038613</v>
      </c>
      <c r="M64" s="17">
        <f t="shared" si="3"/>
        <v>-7.601807542532439</v>
      </c>
      <c r="N64" s="12">
        <f t="shared" si="2"/>
        <v>11.285725034412796</v>
      </c>
    </row>
    <row r="65" spans="1:14" ht="12.75">
      <c r="A65" s="3"/>
      <c r="B65" s="5"/>
      <c r="K65" s="15">
        <f t="shared" si="4"/>
        <v>-1.9000000000000106</v>
      </c>
      <c r="L65" s="12">
        <f t="shared" si="0"/>
        <v>-5.85300087687407</v>
      </c>
      <c r="M65" s="17">
        <f t="shared" si="3"/>
        <v>-7.032894995315698</v>
      </c>
      <c r="N65" s="12">
        <f t="shared" si="2"/>
        <v>11.459056482626139</v>
      </c>
    </row>
    <row r="66" spans="1:14" ht="12.75">
      <c r="A66" s="3"/>
      <c r="B66" s="5"/>
      <c r="K66" s="15">
        <f t="shared" si="4"/>
        <v>-1.8500000000000105</v>
      </c>
      <c r="L66" s="12">
        <f t="shared" si="0"/>
        <v>-6.1902520297529335</v>
      </c>
      <c r="M66" s="17">
        <f t="shared" si="3"/>
        <v>-6.45590189426983</v>
      </c>
      <c r="N66" s="12">
        <f t="shared" si="2"/>
        <v>11.608745215815809</v>
      </c>
    </row>
    <row r="67" spans="1:14" ht="12.75">
      <c r="A67" s="3"/>
      <c r="B67" s="5"/>
      <c r="K67" s="15">
        <f t="shared" si="4"/>
        <v>-1.8000000000000105</v>
      </c>
      <c r="L67" s="12">
        <f aca="true" t="shared" si="5" ref="L67:L130">x^2+10*SIN(x)</f>
        <v>-6.498476308781893</v>
      </c>
      <c r="M67" s="17">
        <f t="shared" si="3"/>
        <v>-5.872020473734121</v>
      </c>
      <c r="N67" s="12">
        <f t="shared" si="2"/>
        <v>11.734417090102514</v>
      </c>
    </row>
    <row r="68" spans="1:14" ht="12.75">
      <c r="A68" s="3"/>
      <c r="B68" s="5"/>
      <c r="K68" s="15">
        <f aca="true" t="shared" si="6" ref="K68:K99">K67+($G$15-$G$14)/200</f>
        <v>-1.7500000000000104</v>
      </c>
      <c r="L68" s="12">
        <f t="shared" si="5"/>
        <v>-6.777359468739312</v>
      </c>
      <c r="M68" s="17">
        <f t="shared" si="3"/>
        <v>-5.282460185259582</v>
      </c>
      <c r="N68" s="12">
        <f t="shared" si="2"/>
        <v>11.835757991248277</v>
      </c>
    </row>
    <row r="69" spans="1:14" ht="12.75">
      <c r="A69" s="3"/>
      <c r="B69" s="5"/>
      <c r="K69" s="15">
        <f t="shared" si="6"/>
        <v>-1.7000000000000104</v>
      </c>
      <c r="L69" s="12">
        <f t="shared" si="5"/>
        <v>-7.026648104524637</v>
      </c>
      <c r="M69" s="17">
        <f t="shared" si="3"/>
        <v>-4.688444674609298</v>
      </c>
      <c r="N69" s="12">
        <f aca="true" t="shared" si="7" ref="N69:N132">(M70-M68)/(2*$O$2)</f>
        <v>11.912514619782424</v>
      </c>
    </row>
    <row r="70" spans="1:14" ht="12.75">
      <c r="A70" s="3"/>
      <c r="B70" s="5"/>
      <c r="K70" s="15">
        <f t="shared" si="6"/>
        <v>-1.6500000000000103</v>
      </c>
      <c r="L70" s="12">
        <f t="shared" si="5"/>
        <v>-7.246150284539148</v>
      </c>
      <c r="M70" s="17">
        <f aca="true" t="shared" si="8" ref="M70:M133">(L68-8*L69+8*L71-L72)/(12*$O$2)</f>
        <v>-4.091208723281344</v>
      </c>
      <c r="N70" s="12">
        <f t="shared" si="7"/>
        <v>11.964495124105332</v>
      </c>
    </row>
    <row r="71" spans="1:14" ht="12.75">
      <c r="A71" s="3"/>
      <c r="B71" s="5"/>
      <c r="K71" s="15">
        <f t="shared" si="6"/>
        <v>-1.6000000000000103</v>
      </c>
      <c r="L71" s="12">
        <f t="shared" si="5"/>
        <v>-7.435736030415015</v>
      </c>
      <c r="M71" s="17">
        <f t="shared" si="8"/>
        <v>-3.491995162198769</v>
      </c>
      <c r="N71" s="12">
        <f t="shared" si="7"/>
        <v>11.9915695800245</v>
      </c>
    </row>
    <row r="72" spans="1:14" ht="12.75">
      <c r="A72" s="3"/>
      <c r="B72" s="5"/>
      <c r="K72" s="15">
        <f t="shared" si="6"/>
        <v>-1.5500000000000103</v>
      </c>
      <c r="L72" s="12">
        <f t="shared" si="5"/>
        <v>-7.59533764189354</v>
      </c>
      <c r="M72" s="17">
        <f t="shared" si="8"/>
        <v>-2.8920517652788984</v>
      </c>
      <c r="N72" s="12">
        <f t="shared" si="7"/>
        <v>11.99367031550339</v>
      </c>
    </row>
    <row r="73" spans="1:14" ht="12.75">
      <c r="A73" s="3"/>
      <c r="B73" s="5"/>
      <c r="K73" s="15">
        <f t="shared" si="6"/>
        <v>-1.5000000000000102</v>
      </c>
      <c r="L73" s="12">
        <f t="shared" si="5"/>
        <v>-7.724949866040522</v>
      </c>
      <c r="M73" s="17">
        <f t="shared" si="8"/>
        <v>-2.292628130648434</v>
      </c>
      <c r="N73" s="12">
        <f t="shared" si="7"/>
        <v>11.97079207979728</v>
      </c>
    </row>
    <row r="74" spans="1:14" ht="12.75">
      <c r="A74" s="3"/>
      <c r="B74" s="5"/>
      <c r="K74" s="15">
        <f t="shared" si="6"/>
        <v>-1.4500000000000102</v>
      </c>
      <c r="L74" s="12">
        <f t="shared" si="5"/>
        <v>-7.824629910375869</v>
      </c>
      <c r="M74" s="17">
        <f t="shared" si="8"/>
        <v>-1.6949725572991747</v>
      </c>
      <c r="N74" s="12">
        <f t="shared" si="7"/>
        <v>11.922992056579005</v>
      </c>
    </row>
    <row r="75" spans="1:14" ht="12.75">
      <c r="A75" s="3"/>
      <c r="B75" s="5"/>
      <c r="K75" s="15">
        <f t="shared" si="6"/>
        <v>-1.4000000000000101</v>
      </c>
      <c r="L75" s="12">
        <f t="shared" si="5"/>
        <v>-7.89449729988459</v>
      </c>
      <c r="M75" s="17">
        <f t="shared" si="8"/>
        <v>-1.1003289249905377</v>
      </c>
      <c r="N75" s="12">
        <f t="shared" si="7"/>
        <v>11.850389721013103</v>
      </c>
    </row>
    <row r="76" spans="1:14" ht="12.75">
      <c r="A76" s="3"/>
      <c r="B76" s="5"/>
      <c r="K76" s="15">
        <f t="shared" si="6"/>
        <v>-1.35000000000001</v>
      </c>
      <c r="L76" s="12">
        <f t="shared" si="5"/>
        <v>-7.934733578266585</v>
      </c>
      <c r="M76" s="17">
        <f t="shared" si="8"/>
        <v>-0.5099335851978685</v>
      </c>
      <c r="N76" s="12">
        <f t="shared" si="7"/>
        <v>11.753166541129096</v>
      </c>
    </row>
    <row r="77" spans="1:14" ht="12.75">
      <c r="A77" s="3"/>
      <c r="B77" s="5"/>
      <c r="K77" s="15">
        <f t="shared" si="6"/>
        <v>-1.30000000000001</v>
      </c>
      <c r="L77" s="12">
        <f t="shared" si="5"/>
        <v>-7.94558185417193</v>
      </c>
      <c r="M77" s="17">
        <f t="shared" si="8"/>
        <v>0.07498772912236763</v>
      </c>
      <c r="N77" s="12">
        <f t="shared" si="7"/>
        <v>11.631565524243493</v>
      </c>
    </row>
    <row r="78" spans="1:14" ht="12.75">
      <c r="A78" s="3"/>
      <c r="B78" s="5"/>
      <c r="K78" s="15">
        <f t="shared" si="6"/>
        <v>-1.25000000000001</v>
      </c>
      <c r="L78" s="12">
        <f t="shared" si="5"/>
        <v>-7.927346193555868</v>
      </c>
      <c r="M78" s="17">
        <f t="shared" si="8"/>
        <v>0.6532229672264768</v>
      </c>
      <c r="N78" s="12">
        <f t="shared" si="7"/>
        <v>11.485890609568926</v>
      </c>
    </row>
    <row r="79" spans="1:14" ht="12.75">
      <c r="A79" s="3"/>
      <c r="B79" s="5"/>
      <c r="K79" s="15">
        <f t="shared" si="6"/>
        <v>-1.20000000000001</v>
      </c>
      <c r="L79" s="12">
        <f t="shared" si="5"/>
        <v>-7.880390859672275</v>
      </c>
      <c r="M79" s="17">
        <f t="shared" si="8"/>
        <v>1.2235767900792562</v>
      </c>
      <c r="N79" s="12">
        <f t="shared" si="7"/>
        <v>11.316505908527269</v>
      </c>
    </row>
    <row r="80" spans="1:14" ht="12.75">
      <c r="A80" s="3"/>
      <c r="B80" s="5"/>
      <c r="K80" s="15">
        <f t="shared" si="6"/>
        <v>-1.15000000000001</v>
      </c>
      <c r="L80" s="12">
        <f t="shared" si="5"/>
        <v>-7.80513940260523</v>
      </c>
      <c r="M80" s="17">
        <f t="shared" si="8"/>
        <v>1.7848735580791997</v>
      </c>
      <c r="N80" s="12">
        <f t="shared" si="7"/>
        <v>11.123834794657176</v>
      </c>
    </row>
    <row r="81" spans="1:14" ht="12.75">
      <c r="A81" s="3"/>
      <c r="B81" s="5"/>
      <c r="K81" s="15">
        <f t="shared" si="6"/>
        <v>-1.1000000000000099</v>
      </c>
      <c r="L81" s="12">
        <f t="shared" si="5"/>
        <v>-7.702073600614376</v>
      </c>
      <c r="M81" s="17">
        <f t="shared" si="8"/>
        <v>2.33596026954497</v>
      </c>
      <c r="N81" s="12">
        <f t="shared" si="7"/>
        <v>10.908358845401121</v>
      </c>
    </row>
    <row r="82" spans="1:14" ht="12.75">
      <c r="A82" s="3"/>
      <c r="B82" s="5"/>
      <c r="K82" s="15">
        <f t="shared" si="6"/>
        <v>-1.0500000000000098</v>
      </c>
      <c r="L82" s="12">
        <f t="shared" si="5"/>
        <v>-7.571732255940198</v>
      </c>
      <c r="M82" s="17">
        <f t="shared" si="8"/>
        <v>2.875709442619308</v>
      </c>
      <c r="N82" s="12">
        <f t="shared" si="7"/>
        <v>10.670616638415165</v>
      </c>
    </row>
    <row r="83" spans="1:14" ht="12.75">
      <c r="A83" s="3"/>
      <c r="B83" s="5"/>
      <c r="K83" s="15">
        <f t="shared" si="6"/>
        <v>-1.0000000000000098</v>
      </c>
      <c r="L83" s="12">
        <f t="shared" si="5"/>
        <v>-7.4147098480789975</v>
      </c>
      <c r="M83" s="17">
        <f t="shared" si="8"/>
        <v>3.4030219333864826</v>
      </c>
      <c r="N83" s="12">
        <f t="shared" si="7"/>
        <v>10.411202405402774</v>
      </c>
    </row>
    <row r="84" spans="1:14" ht="12.75">
      <c r="A84" s="3"/>
      <c r="B84" s="5"/>
      <c r="K84" s="15">
        <f t="shared" si="6"/>
        <v>-0.9500000000000097</v>
      </c>
      <c r="L84" s="12">
        <f t="shared" si="5"/>
        <v>-7.231655047893775</v>
      </c>
      <c r="M84" s="17">
        <f t="shared" si="8"/>
        <v>3.9168296831595817</v>
      </c>
      <c r="N84" s="12">
        <f t="shared" si="7"/>
        <v>10.130764546846809</v>
      </c>
    </row>
    <row r="85" spans="1:14" ht="12.75">
      <c r="A85" s="3"/>
      <c r="B85" s="5"/>
      <c r="K85" s="15">
        <f t="shared" si="6"/>
        <v>-0.9000000000000097</v>
      </c>
      <c r="L85" s="12">
        <f t="shared" si="5"/>
        <v>-7.023269096274877</v>
      </c>
      <c r="M85" s="17">
        <f t="shared" si="8"/>
        <v>4.41609838807116</v>
      </c>
      <c r="N85" s="12">
        <f t="shared" si="7"/>
        <v>9.830004011344545</v>
      </c>
    </row>
    <row r="86" spans="1:14" ht="12.75">
      <c r="A86" s="3"/>
      <c r="B86" s="5"/>
      <c r="K86" s="15">
        <f t="shared" si="6"/>
        <v>-0.8500000000000096</v>
      </c>
      <c r="L86" s="12">
        <f t="shared" si="5"/>
        <v>-6.790304051402974</v>
      </c>
      <c r="M86" s="17">
        <f t="shared" si="8"/>
        <v>4.899830084294033</v>
      </c>
      <c r="N86" s="12">
        <f t="shared" si="7"/>
        <v>9.509672543600407</v>
      </c>
    </row>
    <row r="87" spans="1:14" ht="12.75">
      <c r="A87" s="3"/>
      <c r="B87" s="5"/>
      <c r="K87" s="15">
        <f t="shared" si="6"/>
        <v>-0.8000000000000096</v>
      </c>
      <c r="L87" s="12">
        <f t="shared" si="5"/>
        <v>-6.533560908995279</v>
      </c>
      <c r="M87" s="17">
        <f t="shared" si="8"/>
        <v>5.367065642431197</v>
      </c>
      <c r="N87" s="12">
        <f t="shared" si="7"/>
        <v>9.17057080545916</v>
      </c>
    </row>
    <row r="88" spans="1:14" ht="12.75">
      <c r="A88" s="3"/>
      <c r="B88" s="5"/>
      <c r="K88" s="15">
        <f t="shared" si="6"/>
        <v>-0.7500000000000095</v>
      </c>
      <c r="L88" s="12">
        <f t="shared" si="5"/>
        <v>-6.253887600233397</v>
      </c>
      <c r="M88" s="17">
        <f t="shared" si="8"/>
        <v>5.816887164839946</v>
      </c>
      <c r="N88" s="12">
        <f t="shared" si="7"/>
        <v>8.813546374665814</v>
      </c>
    </row>
    <row r="89" spans="1:14" ht="12.75">
      <c r="A89" s="3"/>
      <c r="B89" s="5"/>
      <c r="K89" s="15">
        <f t="shared" si="6"/>
        <v>-0.7000000000000095</v>
      </c>
      <c r="L89" s="12">
        <f t="shared" si="5"/>
        <v>-5.9521768723769695</v>
      </c>
      <c r="M89" s="17">
        <f t="shared" si="8"/>
        <v>6.2484202798977755</v>
      </c>
      <c r="N89" s="12">
        <f t="shared" si="7"/>
        <v>8.439491626361718</v>
      </c>
    </row>
    <row r="90" spans="1:14" ht="12.75">
      <c r="A90" s="3"/>
      <c r="B90" s="5"/>
      <c r="K90" s="15">
        <f t="shared" si="6"/>
        <v>-0.6500000000000095</v>
      </c>
      <c r="L90" s="12">
        <f t="shared" si="5"/>
        <v>-5.629364057360458</v>
      </c>
      <c r="M90" s="17">
        <f t="shared" si="8"/>
        <v>6.660836327476114</v>
      </c>
      <c r="N90" s="12">
        <f t="shared" si="7"/>
        <v>8.049341502614295</v>
      </c>
    </row>
    <row r="91" spans="1:14" ht="12.75">
      <c r="A91" s="3"/>
      <c r="B91" s="5"/>
      <c r="K91" s="15">
        <f t="shared" si="6"/>
        <v>-0.6000000000000094</v>
      </c>
      <c r="L91" s="12">
        <f t="shared" si="5"/>
        <v>-5.286424733950421</v>
      </c>
      <c r="M91" s="17">
        <f t="shared" si="8"/>
        <v>7.053354430159202</v>
      </c>
      <c r="N91" s="12">
        <f t="shared" si="7"/>
        <v>7.644071175546784</v>
      </c>
    </row>
    <row r="92" spans="1:14" ht="12.75">
      <c r="A92" s="3"/>
      <c r="B92" s="5"/>
      <c r="K92" s="15">
        <f t="shared" si="6"/>
        <v>-0.5500000000000094</v>
      </c>
      <c r="L92" s="12">
        <f t="shared" si="5"/>
        <v>-4.924372289306662</v>
      </c>
      <c r="M92" s="17">
        <f t="shared" si="8"/>
        <v>7.42524344503079</v>
      </c>
      <c r="N92" s="12">
        <f t="shared" si="7"/>
        <v>7.224693609915586</v>
      </c>
    </row>
    <row r="93" spans="1:14" ht="12.75">
      <c r="A93" s="3"/>
      <c r="B93" s="5"/>
      <c r="K93" s="15">
        <f t="shared" si="6"/>
        <v>-0.5000000000000093</v>
      </c>
      <c r="L93" s="12">
        <f t="shared" si="5"/>
        <v>-4.544255386042103</v>
      </c>
      <c r="M93" s="17">
        <f t="shared" si="8"/>
        <v>7.775823791150758</v>
      </c>
      <c r="N93" s="12">
        <f t="shared" si="7"/>
        <v>6.792257031227142</v>
      </c>
    </row>
    <row r="94" spans="1:14" ht="12.75">
      <c r="A94" s="3"/>
      <c r="B94" s="5"/>
      <c r="K94" s="15">
        <f t="shared" si="6"/>
        <v>-0.45000000000000934</v>
      </c>
      <c r="L94" s="12">
        <f t="shared" si="5"/>
        <v>-4.147155341112378</v>
      </c>
      <c r="M94" s="17">
        <f t="shared" si="8"/>
        <v>8.104469148153502</v>
      </c>
      <c r="N94" s="12">
        <f t="shared" si="7"/>
        <v>6.347842305720115</v>
      </c>
    </row>
    <row r="95" spans="1:14" ht="12.75">
      <c r="A95" s="3"/>
      <c r="B95" s="5"/>
      <c r="K95" s="15">
        <f t="shared" si="6"/>
        <v>-0.40000000000000935</v>
      </c>
      <c r="L95" s="12">
        <f t="shared" si="5"/>
        <v>-3.7341834230865842</v>
      </c>
      <c r="M95" s="17">
        <f t="shared" si="8"/>
        <v>8.410608021722767</v>
      </c>
      <c r="N95" s="12">
        <f t="shared" si="7"/>
        <v>5.892560238761554</v>
      </c>
    </row>
    <row r="96" spans="1:14" ht="12.75">
      <c r="A96" s="3"/>
      <c r="B96" s="5"/>
      <c r="K96" s="15">
        <f t="shared" si="6"/>
        <v>-0.35000000000000936</v>
      </c>
      <c r="L96" s="12">
        <f t="shared" si="5"/>
        <v>-3.3064780745545947</v>
      </c>
      <c r="M96" s="17">
        <f t="shared" si="8"/>
        <v>8.693725172029655</v>
      </c>
      <c r="N96" s="12">
        <f t="shared" si="7"/>
        <v>5.427548798411854</v>
      </c>
    </row>
    <row r="97" spans="1:14" ht="12.75">
      <c r="A97" s="3"/>
      <c r="B97" s="5"/>
      <c r="K97" s="15">
        <f t="shared" si="6"/>
        <v>-0.30000000000000937</v>
      </c>
      <c r="L97" s="12">
        <f t="shared" si="5"/>
        <v>-2.8652020666134796</v>
      </c>
      <c r="M97" s="17">
        <f t="shared" si="8"/>
        <v>8.95336290156395</v>
      </c>
      <c r="N97" s="12">
        <f t="shared" si="7"/>
        <v>4.953970271099184</v>
      </c>
    </row>
    <row r="98" spans="1:14" ht="12.75">
      <c r="A98" s="3"/>
      <c r="B98" s="5"/>
      <c r="K98" s="15">
        <f t="shared" si="6"/>
        <v>-0.2500000000000094</v>
      </c>
      <c r="L98" s="12">
        <f t="shared" si="5"/>
        <v>-2.4115395925453154</v>
      </c>
      <c r="M98" s="17">
        <f t="shared" si="8"/>
        <v>9.189122199139572</v>
      </c>
      <c r="N98" s="12">
        <f t="shared" si="7"/>
        <v>4.473008356506794</v>
      </c>
    </row>
    <row r="99" spans="1:14" ht="12.75">
      <c r="A99" s="3"/>
      <c r="B99" s="5"/>
      <c r="K99" s="15">
        <f t="shared" si="6"/>
        <v>-0.2000000000000094</v>
      </c>
      <c r="L99" s="12">
        <f t="shared" si="5"/>
        <v>-1.9466933079507003</v>
      </c>
      <c r="M99" s="17">
        <f t="shared" si="8"/>
        <v>9.400663737214629</v>
      </c>
      <c r="N99" s="12">
        <f t="shared" si="7"/>
        <v>3.985865208940936</v>
      </c>
    </row>
    <row r="100" spans="1:14" ht="12.75">
      <c r="A100" s="3"/>
      <c r="B100" s="5"/>
      <c r="K100" s="15">
        <f aca="true" t="shared" si="9" ref="K100:K131">K99+($G$15-$G$14)/200</f>
        <v>-0.1500000000000094</v>
      </c>
      <c r="L100" s="12">
        <f t="shared" si="5"/>
        <v>-1.4718813247360822</v>
      </c>
      <c r="M100" s="17">
        <f t="shared" si="8"/>
        <v>9.587708720033664</v>
      </c>
      <c r="N100" s="12">
        <f t="shared" si="7"/>
        <v>3.4937584325714557</v>
      </c>
    </row>
    <row r="101" spans="1:14" ht="12.75">
      <c r="A101" s="3"/>
      <c r="B101" s="5"/>
      <c r="K101" s="15">
        <f t="shared" si="9"/>
        <v>-0.1000000000000094</v>
      </c>
      <c r="L101" s="12">
        <f t="shared" si="5"/>
        <v>-0.9883341664683732</v>
      </c>
      <c r="M101" s="17">
        <f t="shared" si="8"/>
        <v>9.750039580471773</v>
      </c>
      <c r="N101" s="12">
        <f t="shared" si="7"/>
        <v>2.997918038054774</v>
      </c>
    </row>
    <row r="102" spans="1:14" ht="12.75">
      <c r="A102" s="3"/>
      <c r="B102" s="5"/>
      <c r="K102" s="15">
        <f t="shared" si="9"/>
        <v>-0.0500000000000094</v>
      </c>
      <c r="L102" s="12">
        <f t="shared" si="5"/>
        <v>-0.4972916927068762</v>
      </c>
      <c r="M102" s="17">
        <f t="shared" si="8"/>
        <v>9.88750052383914</v>
      </c>
      <c r="N102" s="12">
        <f t="shared" si="7"/>
        <v>2.499583368148608</v>
      </c>
    </row>
    <row r="103" spans="1:14" ht="12.75">
      <c r="A103" s="3"/>
      <c r="B103" s="5"/>
      <c r="K103" s="15">
        <f t="shared" si="9"/>
        <v>-9.395262345890387E-15</v>
      </c>
      <c r="L103" s="12">
        <f t="shared" si="5"/>
        <v>-9.395262345890378E-14</v>
      </c>
      <c r="M103" s="17">
        <f t="shared" si="8"/>
        <v>9.999997917286633</v>
      </c>
      <c r="N103" s="12">
        <f t="shared" si="7"/>
        <v>2.000000000000142</v>
      </c>
    </row>
    <row r="104" spans="1:14" ht="12.75">
      <c r="A104" s="3"/>
      <c r="B104" s="5"/>
      <c r="K104" s="15">
        <f t="shared" si="9"/>
        <v>0.04999999999999061</v>
      </c>
      <c r="L104" s="12">
        <f t="shared" si="5"/>
        <v>0.5022916927066886</v>
      </c>
      <c r="M104" s="17">
        <f t="shared" si="8"/>
        <v>10.087500523839154</v>
      </c>
      <c r="N104" s="12">
        <f t="shared" si="7"/>
        <v>1.5004166318515697</v>
      </c>
    </row>
    <row r="105" spans="1:14" ht="12.75">
      <c r="A105" s="3"/>
      <c r="B105" s="5"/>
      <c r="K105" s="15">
        <f t="shared" si="9"/>
        <v>0.09999999999999061</v>
      </c>
      <c r="L105" s="12">
        <f t="shared" si="5"/>
        <v>1.0083341664681864</v>
      </c>
      <c r="M105" s="17">
        <f t="shared" si="8"/>
        <v>10.15003958047179</v>
      </c>
      <c r="N105" s="12">
        <f t="shared" si="7"/>
        <v>1.0020819619454038</v>
      </c>
    </row>
    <row r="106" spans="1:14" ht="12.75">
      <c r="A106" s="3"/>
      <c r="B106" s="5"/>
      <c r="K106" s="15">
        <f t="shared" si="9"/>
        <v>0.1499999999999906</v>
      </c>
      <c r="L106" s="12">
        <f t="shared" si="5"/>
        <v>1.5168813247358965</v>
      </c>
      <c r="M106" s="17">
        <f t="shared" si="8"/>
        <v>10.187708720033694</v>
      </c>
      <c r="N106" s="12">
        <f t="shared" si="7"/>
        <v>0.5062415674288641</v>
      </c>
    </row>
    <row r="107" spans="1:14" ht="12.75">
      <c r="A107" s="3"/>
      <c r="B107" s="5"/>
      <c r="K107" s="15">
        <f t="shared" si="9"/>
        <v>0.19999999999999063</v>
      </c>
      <c r="L107" s="12">
        <f t="shared" si="5"/>
        <v>2.0266933079505165</v>
      </c>
      <c r="M107" s="17">
        <f t="shared" si="8"/>
        <v>10.200663737214676</v>
      </c>
      <c r="N107" s="12">
        <f t="shared" si="7"/>
        <v>0.014134791059241586</v>
      </c>
    </row>
    <row r="108" spans="1:14" ht="12.75">
      <c r="A108" s="3"/>
      <c r="B108" s="5"/>
      <c r="K108" s="15">
        <f t="shared" si="9"/>
        <v>0.24999999999999062</v>
      </c>
      <c r="L108" s="12">
        <f t="shared" si="5"/>
        <v>2.5365395925451337</v>
      </c>
      <c r="M108" s="17">
        <f t="shared" si="8"/>
        <v>10.189122199139618</v>
      </c>
      <c r="N108" s="12">
        <f t="shared" si="7"/>
        <v>-0.47300835650665174</v>
      </c>
    </row>
    <row r="109" spans="1:14" ht="12.75">
      <c r="A109" s="3"/>
      <c r="B109" s="5"/>
      <c r="K109" s="15">
        <f t="shared" si="9"/>
        <v>0.2999999999999906</v>
      </c>
      <c r="L109" s="12">
        <f t="shared" si="5"/>
        <v>3.0452020666133004</v>
      </c>
      <c r="M109" s="17">
        <f t="shared" si="8"/>
        <v>10.15336290156401</v>
      </c>
      <c r="N109" s="12">
        <f t="shared" si="7"/>
        <v>-0.953970271099095</v>
      </c>
    </row>
    <row r="110" spans="1:14" ht="12.75">
      <c r="A110" s="3"/>
      <c r="B110" s="5"/>
      <c r="K110" s="15">
        <f t="shared" si="9"/>
        <v>0.3499999999999906</v>
      </c>
      <c r="L110" s="12">
        <f t="shared" si="5"/>
        <v>3.5514780745544186</v>
      </c>
      <c r="M110" s="17">
        <f t="shared" si="8"/>
        <v>10.093725172029709</v>
      </c>
      <c r="N110" s="12">
        <f t="shared" si="7"/>
        <v>-1.4275487984117115</v>
      </c>
    </row>
    <row r="111" spans="1:14" ht="12.75">
      <c r="A111" s="3"/>
      <c r="B111" s="5"/>
      <c r="K111" s="15">
        <f t="shared" si="9"/>
        <v>0.3999999999999906</v>
      </c>
      <c r="L111" s="12">
        <f t="shared" si="5"/>
        <v>4.05418342308641</v>
      </c>
      <c r="M111" s="17">
        <f t="shared" si="8"/>
        <v>10.01060802172284</v>
      </c>
      <c r="N111" s="12">
        <f t="shared" si="7"/>
        <v>-1.8925602387611806</v>
      </c>
    </row>
    <row r="112" spans="1:14" ht="12.75">
      <c r="A112" s="3"/>
      <c r="B112" s="5"/>
      <c r="K112" s="15">
        <f t="shared" si="9"/>
        <v>0.4499999999999906</v>
      </c>
      <c r="L112" s="12">
        <f t="shared" si="5"/>
        <v>4.552155341112209</v>
      </c>
      <c r="M112" s="17">
        <f t="shared" si="8"/>
        <v>9.904469148153591</v>
      </c>
      <c r="N112" s="12">
        <f t="shared" si="7"/>
        <v>-2.347842305719938</v>
      </c>
    </row>
    <row r="113" spans="1:14" ht="12.75">
      <c r="A113" s="3"/>
      <c r="B113" s="5"/>
      <c r="K113" s="15">
        <f t="shared" si="9"/>
        <v>0.49999999999999056</v>
      </c>
      <c r="L113" s="12">
        <f t="shared" si="5"/>
        <v>5.044255386041938</v>
      </c>
      <c r="M113" s="17">
        <f t="shared" si="8"/>
        <v>9.775823791150847</v>
      </c>
      <c r="N113" s="12">
        <f t="shared" si="7"/>
        <v>-2.79225703122692</v>
      </c>
    </row>
    <row r="114" spans="1:14" ht="12.75">
      <c r="A114" s="3"/>
      <c r="B114" s="5"/>
      <c r="K114" s="15">
        <f t="shared" si="9"/>
        <v>0.5499999999999906</v>
      </c>
      <c r="L114" s="12">
        <f t="shared" si="5"/>
        <v>5.529372289306502</v>
      </c>
      <c r="M114" s="17">
        <f t="shared" si="8"/>
        <v>9.6252434450309</v>
      </c>
      <c r="N114" s="12">
        <f t="shared" si="7"/>
        <v>-3.224693609915186</v>
      </c>
    </row>
    <row r="115" spans="1:14" ht="12.75">
      <c r="A115" s="3"/>
      <c r="B115" s="5"/>
      <c r="K115" s="15">
        <f t="shared" si="9"/>
        <v>0.5999999999999907</v>
      </c>
      <c r="L115" s="12">
        <f t="shared" si="5"/>
        <v>6.006424733950265</v>
      </c>
      <c r="M115" s="17">
        <f t="shared" si="8"/>
        <v>9.45335443015933</v>
      </c>
      <c r="N115" s="12">
        <f t="shared" si="7"/>
        <v>-3.6440711755465522</v>
      </c>
    </row>
    <row r="116" spans="1:14" ht="12.75">
      <c r="A116" s="3"/>
      <c r="B116" s="5"/>
      <c r="K116" s="15">
        <f t="shared" si="9"/>
        <v>0.6499999999999907</v>
      </c>
      <c r="L116" s="12">
        <f t="shared" si="5"/>
        <v>6.47436405736031</v>
      </c>
      <c r="M116" s="17">
        <f t="shared" si="8"/>
        <v>9.260836327476246</v>
      </c>
      <c r="N116" s="12">
        <f t="shared" si="7"/>
        <v>-4.049341502614162</v>
      </c>
    </row>
    <row r="117" spans="1:14" ht="12.75">
      <c r="A117" s="3"/>
      <c r="B117" s="5"/>
      <c r="K117" s="15">
        <f t="shared" si="9"/>
        <v>0.6999999999999907</v>
      </c>
      <c r="L117" s="12">
        <f t="shared" si="5"/>
        <v>6.932176872376826</v>
      </c>
      <c r="M117" s="17">
        <f t="shared" si="8"/>
        <v>9.048420279897915</v>
      </c>
      <c r="N117" s="12">
        <f t="shared" si="7"/>
        <v>-4.43949162636139</v>
      </c>
    </row>
    <row r="118" spans="1:14" ht="12.75">
      <c r="A118" s="3"/>
      <c r="B118" s="5"/>
      <c r="K118" s="15">
        <f t="shared" si="9"/>
        <v>0.7499999999999908</v>
      </c>
      <c r="L118" s="12">
        <f t="shared" si="5"/>
        <v>7.378887600233261</v>
      </c>
      <c r="M118" s="17">
        <f t="shared" si="8"/>
        <v>8.816887164840109</v>
      </c>
      <c r="N118" s="12">
        <f t="shared" si="7"/>
        <v>-4.813546374665733</v>
      </c>
    </row>
    <row r="119" spans="1:14" ht="12.75">
      <c r="A119" s="3"/>
      <c r="B119" s="5"/>
      <c r="K119" s="15">
        <f t="shared" si="9"/>
        <v>0.7999999999999908</v>
      </c>
      <c r="L119" s="12">
        <f t="shared" si="5"/>
        <v>7.813560908995149</v>
      </c>
      <c r="M119" s="17">
        <f t="shared" si="8"/>
        <v>8.567065642431343</v>
      </c>
      <c r="N119" s="12">
        <f t="shared" si="7"/>
        <v>-5.170570805459357</v>
      </c>
    </row>
    <row r="120" spans="1:14" ht="12.75">
      <c r="A120" s="3"/>
      <c r="B120" s="5"/>
      <c r="K120" s="15">
        <f t="shared" si="9"/>
        <v>0.8499999999999909</v>
      </c>
      <c r="L120" s="12">
        <f t="shared" si="5"/>
        <v>8.235304051402851</v>
      </c>
      <c r="M120" s="17">
        <f t="shared" si="8"/>
        <v>8.299830084294175</v>
      </c>
      <c r="N120" s="12">
        <f t="shared" si="7"/>
        <v>-5.509672543600123</v>
      </c>
    </row>
    <row r="121" spans="1:14" ht="12.75">
      <c r="A121" s="3"/>
      <c r="B121" s="5"/>
      <c r="K121" s="15">
        <f t="shared" si="9"/>
        <v>0.8999999999999909</v>
      </c>
      <c r="L121" s="12">
        <f t="shared" si="5"/>
        <v>8.64326909627476</v>
      </c>
      <c r="M121" s="17">
        <f t="shared" si="8"/>
        <v>8.016098388071333</v>
      </c>
      <c r="N121" s="12">
        <f t="shared" si="7"/>
        <v>-5.8300040113441325</v>
      </c>
    </row>
    <row r="122" spans="1:14" ht="12.75">
      <c r="A122" s="3"/>
      <c r="B122" s="5"/>
      <c r="K122" s="15">
        <f t="shared" si="9"/>
        <v>0.949999999999991</v>
      </c>
      <c r="L122" s="12">
        <f t="shared" si="5"/>
        <v>9.036655047893667</v>
      </c>
      <c r="M122" s="17">
        <f t="shared" si="8"/>
        <v>7.716829683159764</v>
      </c>
      <c r="N122" s="12">
        <f t="shared" si="7"/>
        <v>-6.13076454684681</v>
      </c>
    </row>
    <row r="123" spans="1:14" ht="12.75">
      <c r="A123" s="3"/>
      <c r="B123" s="5"/>
      <c r="K123" s="15">
        <f t="shared" si="9"/>
        <v>0.999999999999991</v>
      </c>
      <c r="L123" s="12">
        <f t="shared" si="5"/>
        <v>9.414709848078898</v>
      </c>
      <c r="M123" s="17">
        <f t="shared" si="8"/>
        <v>7.403021933386654</v>
      </c>
      <c r="N123" s="12">
        <f t="shared" si="7"/>
        <v>-6.411202405402975</v>
      </c>
    </row>
    <row r="124" spans="1:14" ht="12.75">
      <c r="A124" s="3"/>
      <c r="B124" s="5"/>
      <c r="K124" s="15">
        <f t="shared" si="9"/>
        <v>1.049999999999991</v>
      </c>
      <c r="L124" s="12">
        <f t="shared" si="5"/>
        <v>9.776732255940106</v>
      </c>
      <c r="M124" s="17">
        <f t="shared" si="8"/>
        <v>7.075709442619469</v>
      </c>
      <c r="N124" s="12">
        <f t="shared" si="7"/>
        <v>-6.670616638415187</v>
      </c>
    </row>
    <row r="125" spans="1:14" ht="12.75">
      <c r="A125" s="3"/>
      <c r="B125" s="5"/>
      <c r="K125" s="15">
        <f t="shared" si="9"/>
        <v>1.099999999999991</v>
      </c>
      <c r="L125" s="12">
        <f t="shared" si="5"/>
        <v>10.122073600614293</v>
      </c>
      <c r="M125" s="17">
        <f t="shared" si="8"/>
        <v>6.735960269545138</v>
      </c>
      <c r="N125" s="12">
        <f t="shared" si="7"/>
        <v>-6.908358845400693</v>
      </c>
    </row>
    <row r="126" spans="1:14" ht="12.75">
      <c r="A126" s="3"/>
      <c r="B126" s="5"/>
      <c r="K126" s="15">
        <f t="shared" si="9"/>
        <v>1.149999999999991</v>
      </c>
      <c r="L126" s="12">
        <f t="shared" si="5"/>
        <v>10.450139402605153</v>
      </c>
      <c r="M126" s="17">
        <f t="shared" si="8"/>
        <v>6.384873558079402</v>
      </c>
      <c r="N126" s="12">
        <f t="shared" si="7"/>
        <v>-7.123834794656199</v>
      </c>
    </row>
    <row r="127" spans="1:14" ht="12.75">
      <c r="A127" s="3"/>
      <c r="B127" s="5"/>
      <c r="K127" s="15">
        <f t="shared" si="9"/>
        <v>1.199999999999991</v>
      </c>
      <c r="L127" s="12">
        <f t="shared" si="5"/>
        <v>10.76039085967221</v>
      </c>
      <c r="M127" s="17">
        <f t="shared" si="8"/>
        <v>6.02357679007952</v>
      </c>
      <c r="N127" s="12">
        <f t="shared" si="7"/>
        <v>-7.316505908527472</v>
      </c>
    </row>
    <row r="128" spans="1:14" ht="12.75">
      <c r="A128" s="3"/>
      <c r="B128" s="5"/>
      <c r="K128" s="15">
        <f t="shared" si="9"/>
        <v>1.2499999999999911</v>
      </c>
      <c r="L128" s="12">
        <f t="shared" si="5"/>
        <v>11.052346193555813</v>
      </c>
      <c r="M128" s="17">
        <f t="shared" si="8"/>
        <v>5.653222967226657</v>
      </c>
      <c r="N128" s="12">
        <f t="shared" si="7"/>
        <v>-7.485890609569488</v>
      </c>
    </row>
    <row r="129" spans="1:14" ht="12.75">
      <c r="A129" s="3"/>
      <c r="B129" s="5"/>
      <c r="K129" s="15">
        <f t="shared" si="9"/>
        <v>1.2999999999999912</v>
      </c>
      <c r="L129" s="12">
        <f t="shared" si="5"/>
        <v>11.325581854171883</v>
      </c>
      <c r="M129" s="17">
        <f t="shared" si="8"/>
        <v>5.274987729122574</v>
      </c>
      <c r="N129" s="12">
        <f t="shared" si="7"/>
        <v>-7.631565524242961</v>
      </c>
    </row>
    <row r="130" spans="1:14" ht="12.75">
      <c r="A130" s="3"/>
      <c r="B130" s="5"/>
      <c r="K130" s="15">
        <f t="shared" si="9"/>
        <v>1.3499999999999912</v>
      </c>
      <c r="L130" s="12">
        <f t="shared" si="5"/>
        <v>11.579733578266548</v>
      </c>
      <c r="M130" s="17">
        <f t="shared" si="8"/>
        <v>4.890066414802364</v>
      </c>
      <c r="N130" s="12">
        <f t="shared" si="7"/>
        <v>-7.75316654112924</v>
      </c>
    </row>
    <row r="131" spans="1:14" ht="12.75">
      <c r="A131" s="3"/>
      <c r="B131" s="5"/>
      <c r="K131" s="15">
        <f t="shared" si="9"/>
        <v>1.3999999999999913</v>
      </c>
      <c r="L131" s="12">
        <f aca="true" t="shared" si="10" ref="L131:L194">x^2+10*SIN(x)</f>
        <v>11.814497299884563</v>
      </c>
      <c r="M131" s="17">
        <f t="shared" si="8"/>
        <v>4.499671075009653</v>
      </c>
      <c r="N131" s="12">
        <f t="shared" si="7"/>
        <v>-7.850389721013534</v>
      </c>
    </row>
    <row r="132" spans="1:14" ht="12.75">
      <c r="A132" s="3"/>
      <c r="B132" s="5"/>
      <c r="K132" s="15">
        <f aca="true" t="shared" si="11" ref="K132:K163">K131+($G$15-$G$14)/200</f>
        <v>1.4499999999999913</v>
      </c>
      <c r="L132" s="12">
        <f t="shared" si="10"/>
        <v>12.02962991037585</v>
      </c>
      <c r="M132" s="17">
        <f t="shared" si="8"/>
        <v>4.105027442701013</v>
      </c>
      <c r="N132" s="12">
        <f t="shared" si="7"/>
        <v>-7.922992056578481</v>
      </c>
    </row>
    <row r="133" spans="1:14" ht="12.75">
      <c r="A133" s="3"/>
      <c r="B133" s="5"/>
      <c r="K133" s="15">
        <f t="shared" si="11"/>
        <v>1.4999999999999913</v>
      </c>
      <c r="L133" s="12">
        <f t="shared" si="10"/>
        <v>12.224949866040511</v>
      </c>
      <c r="M133" s="17">
        <f t="shared" si="8"/>
        <v>3.7073718693518076</v>
      </c>
      <c r="N133" s="12">
        <f aca="true" t="shared" si="12" ref="N133:N196">(M134-M132)/(2*$O$2)</f>
        <v>-7.970792079796875</v>
      </c>
    </row>
    <row r="134" spans="1:14" ht="12.75">
      <c r="A134" s="3"/>
      <c r="B134" s="5"/>
      <c r="K134" s="15">
        <f t="shared" si="11"/>
        <v>1.5499999999999914</v>
      </c>
      <c r="L134" s="12">
        <f t="shared" si="10"/>
        <v>12.400337641893541</v>
      </c>
      <c r="M134" s="17">
        <f aca="true" t="shared" si="13" ref="M134:M197">(L132-8*L133+8*L135-L136)/(12*$O$2)</f>
        <v>3.3079482347213287</v>
      </c>
      <c r="N134" s="12">
        <f t="shared" si="12"/>
        <v>-7.993670315503906</v>
      </c>
    </row>
    <row r="135" spans="1:14" ht="12.75">
      <c r="A135" s="3"/>
      <c r="B135" s="5"/>
      <c r="K135" s="15">
        <f t="shared" si="11"/>
        <v>1.5999999999999914</v>
      </c>
      <c r="L135" s="12">
        <f t="shared" si="10"/>
        <v>12.555736030415025</v>
      </c>
      <c r="M135" s="17">
        <f t="shared" si="13"/>
        <v>2.90800483780142</v>
      </c>
      <c r="N135" s="12">
        <f t="shared" si="12"/>
        <v>-7.991569580024202</v>
      </c>
    </row>
    <row r="136" spans="1:14" ht="12.75">
      <c r="A136" s="3"/>
      <c r="B136" s="5"/>
      <c r="K136" s="15">
        <f t="shared" si="11"/>
        <v>1.6499999999999915</v>
      </c>
      <c r="L136" s="12">
        <f t="shared" si="10"/>
        <v>12.691150284539166</v>
      </c>
      <c r="M136" s="17">
        <f t="shared" si="13"/>
        <v>2.5087912767189113</v>
      </c>
      <c r="N136" s="12">
        <f t="shared" si="12"/>
        <v>-7.96449512410424</v>
      </c>
    </row>
    <row r="137" spans="1:14" ht="12.75">
      <c r="A137" s="3"/>
      <c r="B137" s="5"/>
      <c r="K137" s="15">
        <f t="shared" si="11"/>
        <v>1.6999999999999915</v>
      </c>
      <c r="L137" s="12">
        <f t="shared" si="10"/>
        <v>12.806648104524669</v>
      </c>
      <c r="M137" s="17">
        <f t="shared" si="13"/>
        <v>2.1115553253909987</v>
      </c>
      <c r="N137" s="12">
        <f t="shared" si="12"/>
        <v>-7.912514619783281</v>
      </c>
    </row>
    <row r="138" spans="1:14" ht="12.75">
      <c r="A138" s="3"/>
      <c r="B138" s="5"/>
      <c r="K138" s="15">
        <f t="shared" si="11"/>
        <v>1.7499999999999916</v>
      </c>
      <c r="L138" s="12">
        <f t="shared" si="10"/>
        <v>12.902359468739355</v>
      </c>
      <c r="M138" s="17">
        <f t="shared" si="13"/>
        <v>1.717539814740586</v>
      </c>
      <c r="N138" s="12">
        <f t="shared" si="12"/>
        <v>-7.835757991249742</v>
      </c>
    </row>
    <row r="139" spans="1:14" ht="12.75">
      <c r="A139" s="3"/>
      <c r="B139" s="5"/>
      <c r="K139" s="15">
        <f t="shared" si="11"/>
        <v>1.7999999999999916</v>
      </c>
      <c r="L139" s="12">
        <f t="shared" si="10"/>
        <v>12.978476308781941</v>
      </c>
      <c r="M139" s="17">
        <f t="shared" si="13"/>
        <v>1.3279795262660272</v>
      </c>
      <c r="N139" s="12">
        <f t="shared" si="12"/>
        <v>-7.734417090101485</v>
      </c>
    </row>
    <row r="140" spans="1:14" ht="12.75">
      <c r="A140" s="3"/>
      <c r="B140" s="5"/>
      <c r="K140" s="15">
        <f t="shared" si="11"/>
        <v>1.8499999999999917</v>
      </c>
      <c r="L140" s="12">
        <f t="shared" si="10"/>
        <v>13.035252029752991</v>
      </c>
      <c r="M140" s="17">
        <f t="shared" si="13"/>
        <v>0.9440981057304403</v>
      </c>
      <c r="N140" s="12">
        <f t="shared" si="12"/>
        <v>-7.6087452158149045</v>
      </c>
    </row>
    <row r="141" spans="1:14" ht="12.75">
      <c r="A141" s="3"/>
      <c r="B141" s="5"/>
      <c r="K141" s="15">
        <f t="shared" si="11"/>
        <v>1.8999999999999917</v>
      </c>
      <c r="L141" s="12">
        <f t="shared" si="10"/>
        <v>13.07300087687414</v>
      </c>
      <c r="M141" s="17">
        <f t="shared" si="13"/>
        <v>0.5671050046845395</v>
      </c>
      <c r="N141" s="12">
        <f t="shared" si="12"/>
        <v>-7.459056482626778</v>
      </c>
    </row>
    <row r="142" spans="1:14" ht="12.75">
      <c r="A142" s="3"/>
      <c r="B142" s="5"/>
      <c r="K142" s="15">
        <f t="shared" si="11"/>
        <v>1.9499999999999917</v>
      </c>
      <c r="L142" s="12">
        <f t="shared" si="10"/>
        <v>13.092097150038692</v>
      </c>
      <c r="M142" s="17">
        <f t="shared" si="13"/>
        <v>0.19819245746776512</v>
      </c>
      <c r="N142" s="12">
        <f t="shared" si="12"/>
        <v>-7.285725034413344</v>
      </c>
    </row>
    <row r="143" spans="1:14" ht="12.75">
      <c r="A143" s="3"/>
      <c r="B143" s="5"/>
      <c r="K143" s="15">
        <f t="shared" si="11"/>
        <v>1.9999999999999918</v>
      </c>
      <c r="L143" s="12">
        <f t="shared" si="10"/>
        <v>13.092974268256818</v>
      </c>
      <c r="M143" s="17">
        <f t="shared" si="13"/>
        <v>-0.1614674987567923</v>
      </c>
      <c r="N143" s="12">
        <f t="shared" si="12"/>
        <v>-7.0891841095255765</v>
      </c>
    </row>
    <row r="144" spans="1:14" ht="12.75">
      <c r="A144" s="3"/>
      <c r="B144" s="5"/>
      <c r="K144" s="15">
        <f t="shared" si="11"/>
        <v>2.049999999999992</v>
      </c>
      <c r="L144" s="12">
        <f t="shared" si="10"/>
        <v>13.076123686333759</v>
      </c>
      <c r="M144" s="17">
        <f t="shared" si="13"/>
        <v>-0.51072595348479</v>
      </c>
      <c r="N144" s="12">
        <f t="shared" si="12"/>
        <v>-6.869924957919948</v>
      </c>
    </row>
    <row r="145" spans="1:14" ht="12.75">
      <c r="A145" s="3"/>
      <c r="B145" s="5"/>
      <c r="K145" s="15">
        <f t="shared" si="11"/>
        <v>2.0999999999999917</v>
      </c>
      <c r="L145" s="12">
        <f t="shared" si="10"/>
        <v>13.042093666488745</v>
      </c>
      <c r="M145" s="17">
        <f t="shared" si="13"/>
        <v>-0.8484599945487847</v>
      </c>
      <c r="N145" s="12">
        <f t="shared" si="12"/>
        <v>-6.628495613287513</v>
      </c>
    </row>
    <row r="146" spans="1:14" ht="12.75">
      <c r="A146" s="3"/>
      <c r="B146" s="5"/>
      <c r="K146" s="15">
        <f t="shared" si="11"/>
        <v>2.1499999999999915</v>
      </c>
      <c r="L146" s="12">
        <f t="shared" si="10"/>
        <v>12.991487907984986</v>
      </c>
      <c r="M146" s="17">
        <f t="shared" si="13"/>
        <v>-1.173575514813539</v>
      </c>
      <c r="N146" s="12">
        <f t="shared" si="12"/>
        <v>-6.3654995232545675</v>
      </c>
    </row>
    <row r="147" spans="1:14" ht="12.75">
      <c r="A147" s="3"/>
      <c r="B147" s="5"/>
      <c r="K147" s="15">
        <f t="shared" si="11"/>
        <v>2.1999999999999913</v>
      </c>
      <c r="L147" s="12">
        <f t="shared" si="10"/>
        <v>12.924964038195913</v>
      </c>
      <c r="M147" s="17">
        <f t="shared" si="13"/>
        <v>-1.4850099468742393</v>
      </c>
      <c r="N147" s="12">
        <f t="shared" si="12"/>
        <v>-6.081594041081677</v>
      </c>
    </row>
    <row r="148" spans="1:14" ht="12.75">
      <c r="A148" s="3"/>
      <c r="B148" s="5"/>
      <c r="K148" s="15">
        <f t="shared" si="11"/>
        <v>2.249999999999991</v>
      </c>
      <c r="L148" s="12">
        <f t="shared" si="10"/>
        <v>12.843231968879229</v>
      </c>
      <c r="M148" s="17">
        <f t="shared" si="13"/>
        <v>-1.7817349189217044</v>
      </c>
      <c r="N148" s="12">
        <f t="shared" si="12"/>
        <v>-5.777488782619836</v>
      </c>
    </row>
    <row r="149" spans="1:14" ht="12.75">
      <c r="A149" s="3"/>
      <c r="B149" s="5"/>
      <c r="K149" s="15">
        <f t="shared" si="11"/>
        <v>2.299999999999991</v>
      </c>
      <c r="L149" s="12">
        <f t="shared" si="10"/>
        <v>12.74705212176722</v>
      </c>
      <c r="M149" s="17">
        <f t="shared" si="13"/>
        <v>-2.0627588251362208</v>
      </c>
      <c r="N149" s="12">
        <f t="shared" si="12"/>
        <v>-5.453943852638784</v>
      </c>
    </row>
    <row r="150" spans="1:14" ht="12.75">
      <c r="A150" s="3"/>
      <c r="B150" s="5"/>
      <c r="K150" s="15">
        <f t="shared" si="11"/>
        <v>2.3499999999999908</v>
      </c>
      <c r="L150" s="12">
        <f t="shared" si="10"/>
        <v>12.637233527908466</v>
      </c>
      <c r="M150" s="17">
        <f t="shared" si="13"/>
        <v>-2.327129304185581</v>
      </c>
      <c r="N150" s="12">
        <f t="shared" si="12"/>
        <v>-5.111767944964085</v>
      </c>
    </row>
    <row r="151" spans="1:14" ht="12.75">
      <c r="A151" s="3"/>
      <c r="B151" s="5"/>
      <c r="K151" s="15">
        <f t="shared" si="11"/>
        <v>2.3999999999999906</v>
      </c>
      <c r="L151" s="12">
        <f t="shared" si="10"/>
        <v>12.514631805511533</v>
      </c>
      <c r="M151" s="17">
        <f t="shared" si="13"/>
        <v>-2.5739356196326275</v>
      </c>
      <c r="N151" s="12">
        <f t="shared" si="12"/>
        <v>-4.751816321165005</v>
      </c>
    </row>
    <row r="152" spans="1:14" ht="12.75">
      <c r="A152" s="3"/>
      <c r="B152" s="5"/>
      <c r="K152" s="15">
        <f t="shared" si="11"/>
        <v>2.4499999999999904</v>
      </c>
      <c r="L152" s="12">
        <f t="shared" si="10"/>
        <v>12.380147021345065</v>
      </c>
      <c r="M152" s="17">
        <f t="shared" si="13"/>
        <v>-2.8023109363020797</v>
      </c>
      <c r="N152" s="12">
        <f t="shared" si="12"/>
        <v>-4.374988672841577</v>
      </c>
    </row>
    <row r="153" spans="1:14" ht="12.75">
      <c r="A153" s="3"/>
      <c r="B153" s="5"/>
      <c r="K153" s="15">
        <f t="shared" si="11"/>
        <v>2.4999999999999902</v>
      </c>
      <c r="L153" s="12">
        <f t="shared" si="10"/>
        <v>12.234721441039595</v>
      </c>
      <c r="M153" s="17">
        <f t="shared" si="13"/>
        <v>-3.0114344869167837</v>
      </c>
      <c r="N153" s="12">
        <f t="shared" si="12"/>
        <v>-3.98222687286491</v>
      </c>
    </row>
    <row r="154" spans="1:14" ht="12.75">
      <c r="A154" s="3"/>
      <c r="B154" s="5"/>
      <c r="K154" s="15">
        <f t="shared" si="11"/>
        <v>2.54999999999999</v>
      </c>
      <c r="L154" s="12">
        <f t="shared" si="10"/>
        <v>12.079337173914201</v>
      </c>
      <c r="M154" s="17">
        <f t="shared" si="13"/>
        <v>-3.2005336235885693</v>
      </c>
      <c r="N154" s="12">
        <f t="shared" si="12"/>
        <v>-3.5745126211897866</v>
      </c>
    </row>
    <row r="155" spans="1:14" ht="12.75">
      <c r="A155" s="3"/>
      <c r="B155" s="5"/>
      <c r="K155" s="15">
        <f t="shared" si="11"/>
        <v>2.59999999999999</v>
      </c>
      <c r="L155" s="12">
        <f t="shared" si="10"/>
        <v>11.915013718214677</v>
      </c>
      <c r="M155" s="17">
        <f t="shared" si="13"/>
        <v>-3.368885749035761</v>
      </c>
      <c r="N155" s="12">
        <f t="shared" si="12"/>
        <v>-3.1528649911125206</v>
      </c>
    </row>
    <row r="156" spans="1:14" ht="12.75">
      <c r="A156" s="3"/>
      <c r="B156" s="5"/>
      <c r="K156" s="15">
        <f t="shared" si="11"/>
        <v>2.6499999999999897</v>
      </c>
      <c r="L156" s="12">
        <f t="shared" si="10"/>
        <v>11.742805412898862</v>
      </c>
      <c r="M156" s="17">
        <f t="shared" si="13"/>
        <v>-3.5158201226998202</v>
      </c>
      <c r="N156" s="12">
        <f t="shared" si="12"/>
        <v>-2.7183378821167734</v>
      </c>
    </row>
    <row r="157" spans="1:14" ht="12.75">
      <c r="A157" s="3"/>
      <c r="B157" s="5"/>
      <c r="K157" s="15">
        <f t="shared" si="11"/>
        <v>2.6999999999999895</v>
      </c>
      <c r="L157" s="12">
        <f t="shared" si="10"/>
        <v>11.563798802338336</v>
      </c>
      <c r="M157" s="17">
        <f t="shared" si="13"/>
        <v>-3.6407195372474375</v>
      </c>
      <c r="N157" s="12">
        <f t="shared" si="12"/>
        <v>-2.27201738567845</v>
      </c>
    </row>
    <row r="158" spans="1:14" ht="12.75">
      <c r="A158" s="3"/>
      <c r="B158" s="5"/>
      <c r="K158" s="15">
        <f t="shared" si="11"/>
        <v>2.7499999999999893</v>
      </c>
      <c r="L158" s="12">
        <f t="shared" si="10"/>
        <v>11.379109920523357</v>
      </c>
      <c r="M158" s="17">
        <f t="shared" si="13"/>
        <v>-3.7430218612676645</v>
      </c>
      <c r="N158" s="12">
        <f t="shared" si="12"/>
        <v>-1.8150190706005562</v>
      </c>
    </row>
    <row r="159" spans="1:14" ht="12.75">
      <c r="A159" s="3"/>
      <c r="B159" s="5"/>
      <c r="K159" s="15">
        <f t="shared" si="11"/>
        <v>2.799999999999989</v>
      </c>
      <c r="L159" s="12">
        <f t="shared" si="10"/>
        <v>11.189881501559091</v>
      </c>
      <c r="M159" s="17">
        <f t="shared" si="13"/>
        <v>-3.8222214443074924</v>
      </c>
      <c r="N159" s="12">
        <f t="shared" si="12"/>
        <v>-1.348485194669378</v>
      </c>
    </row>
    <row r="160" spans="1:14" ht="12.75">
      <c r="A160" s="3"/>
      <c r="B160" s="5"/>
      <c r="K160" s="15">
        <f t="shared" si="11"/>
        <v>2.849999999999989</v>
      </c>
      <c r="L160" s="12">
        <f t="shared" si="10"/>
        <v>10.997280123425487</v>
      </c>
      <c r="M160" s="17">
        <f t="shared" si="13"/>
        <v>-3.8778703807346018</v>
      </c>
      <c r="N160" s="12">
        <f t="shared" si="12"/>
        <v>-0.8735818496083412</v>
      </c>
    </row>
    <row r="161" spans="1:14" ht="12.75">
      <c r="A161" s="3"/>
      <c r="B161" s="5"/>
      <c r="K161" s="15">
        <f t="shared" si="11"/>
        <v>2.899999999999989</v>
      </c>
      <c r="L161" s="12">
        <f t="shared" si="10"/>
        <v>10.802493292139866</v>
      </c>
      <c r="M161" s="17">
        <f t="shared" si="13"/>
        <v>-3.9095796292683263</v>
      </c>
      <c r="N161" s="12">
        <f t="shared" si="12"/>
        <v>-0.3914960464561204</v>
      </c>
    </row>
    <row r="162" spans="1:14" ht="12.75">
      <c r="A162" s="3"/>
      <c r="B162" s="5"/>
      <c r="K162" s="15">
        <f t="shared" si="11"/>
        <v>2.9499999999999886</v>
      </c>
      <c r="L162" s="12">
        <f t="shared" si="10"/>
        <v>10.606726473610317</v>
      </c>
      <c r="M162" s="17">
        <f t="shared" si="13"/>
        <v>-3.9170199853802137</v>
      </c>
      <c r="N162" s="12">
        <f t="shared" si="12"/>
        <v>0.0965672513450725</v>
      </c>
    </row>
    <row r="163" spans="1:14" ht="12.75">
      <c r="A163" s="3"/>
      <c r="B163" s="5"/>
      <c r="K163" s="15">
        <f t="shared" si="11"/>
        <v>2.9999999999999885</v>
      </c>
      <c r="L163" s="12">
        <f t="shared" si="10"/>
        <v>10.411200080598718</v>
      </c>
      <c r="M163" s="17">
        <f t="shared" si="13"/>
        <v>-3.899922904133819</v>
      </c>
      <c r="N163" s="12">
        <f t="shared" si="12"/>
        <v>0.5893881397291544</v>
      </c>
    </row>
    <row r="164" spans="1:14" ht="12.75">
      <c r="A164" s="3"/>
      <c r="B164" s="5"/>
      <c r="K164" s="15">
        <f aca="true" t="shared" si="14" ref="K164:K195">K163+($G$15-$G$14)/200</f>
        <v>3.0499999999999883</v>
      </c>
      <c r="L164" s="12">
        <f t="shared" si="10"/>
        <v>10.217146422324417</v>
      </c>
      <c r="M164" s="17">
        <f t="shared" si="13"/>
        <v>-3.8580811714072984</v>
      </c>
      <c r="N164" s="12">
        <f t="shared" si="12"/>
        <v>1.0857348231312873</v>
      </c>
    </row>
    <row r="165" spans="1:14" ht="12.75">
      <c r="A165" s="3"/>
      <c r="B165" s="5"/>
      <c r="K165" s="15">
        <f t="shared" si="14"/>
        <v>3.099999999999988</v>
      </c>
      <c r="L165" s="12">
        <f t="shared" si="10"/>
        <v>10.025806624332951</v>
      </c>
      <c r="M165" s="17">
        <f t="shared" si="13"/>
        <v>-3.7913494218206907</v>
      </c>
      <c r="N165" s="12">
        <f t="shared" si="12"/>
        <v>1.584366693336433</v>
      </c>
    </row>
    <row r="166" spans="1:14" ht="12.75">
      <c r="A166" s="3"/>
      <c r="B166" s="5"/>
      <c r="K166" s="15">
        <f t="shared" si="14"/>
        <v>3.149999999999988</v>
      </c>
      <c r="L166" s="12">
        <f t="shared" si="10"/>
        <v>9.838427526328557</v>
      </c>
      <c r="M166" s="17">
        <f t="shared" si="13"/>
        <v>-3.6996445020736557</v>
      </c>
      <c r="N166" s="12">
        <f t="shared" si="12"/>
        <v>2.0840374303506013</v>
      </c>
    </row>
    <row r="167" spans="1:14" ht="12.75">
      <c r="A167" s="3"/>
      <c r="B167" s="5"/>
      <c r="K167" s="15">
        <f t="shared" si="14"/>
        <v>3.1999999999999877</v>
      </c>
      <c r="L167" s="12">
        <f t="shared" si="10"/>
        <v>9.656258565724245</v>
      </c>
      <c r="M167" s="17">
        <f t="shared" si="13"/>
        <v>-3.5829456787856313</v>
      </c>
      <c r="N167" s="12">
        <f t="shared" si="12"/>
        <v>2.5834981175533316</v>
      </c>
    </row>
    <row r="168" spans="1:14" ht="12.75">
      <c r="A168" s="3"/>
      <c r="B168" s="5"/>
      <c r="K168" s="15">
        <f t="shared" si="14"/>
        <v>3.2499999999999876</v>
      </c>
      <c r="L168" s="12">
        <f t="shared" si="10"/>
        <v>9.48054865469896</v>
      </c>
      <c r="M168" s="17">
        <f t="shared" si="13"/>
        <v>-3.4412946903183235</v>
      </c>
      <c r="N168" s="12">
        <f t="shared" si="12"/>
        <v>3.081500363342611</v>
      </c>
    </row>
    <row r="169" spans="1:14" ht="12.75">
      <c r="A169" s="3"/>
      <c r="B169" s="5"/>
      <c r="K169" s="15">
        <f t="shared" si="14"/>
        <v>3.2999999999999874</v>
      </c>
      <c r="L169" s="12">
        <f t="shared" si="10"/>
        <v>9.312543058567558</v>
      </c>
      <c r="M169" s="17">
        <f t="shared" si="13"/>
        <v>-3.2747956424513713</v>
      </c>
      <c r="N169" s="12">
        <f t="shared" si="12"/>
        <v>3.5767994214589023</v>
      </c>
    </row>
    <row r="170" spans="1:14" ht="12.75">
      <c r="A170" s="3"/>
      <c r="B170" s="5"/>
      <c r="K170" s="15">
        <f t="shared" si="14"/>
        <v>3.349999999999987</v>
      </c>
      <c r="L170" s="12">
        <f t="shared" si="10"/>
        <v>9.153480283266044</v>
      </c>
      <c r="M170" s="17">
        <f t="shared" si="13"/>
        <v>-3.0836147481724345</v>
      </c>
      <c r="N170" s="12">
        <f t="shared" si="12"/>
        <v>4.068157302202323</v>
      </c>
    </row>
    <row r="171" spans="1:14" ht="12.75">
      <c r="A171" s="3"/>
      <c r="B171" s="5"/>
      <c r="K171" s="15">
        <f t="shared" si="14"/>
        <v>3.399999999999987</v>
      </c>
      <c r="L171" s="12">
        <f t="shared" si="10"/>
        <v>9.004588979731723</v>
      </c>
      <c r="M171" s="17">
        <f t="shared" si="13"/>
        <v>-2.8679799122311405</v>
      </c>
      <c r="N171" s="12">
        <f t="shared" si="12"/>
        <v>4.554345866765768</v>
      </c>
    </row>
    <row r="172" spans="1:14" ht="12.75">
      <c r="A172" s="3"/>
      <c r="B172" s="5"/>
      <c r="K172" s="15">
        <f t="shared" si="14"/>
        <v>3.449999999999987</v>
      </c>
      <c r="L172" s="12">
        <f t="shared" si="10"/>
        <v>8.867084872915743</v>
      </c>
      <c r="M172" s="17">
        <f t="shared" si="13"/>
        <v>-2.6281801614958593</v>
      </c>
      <c r="N172" s="12">
        <f t="shared" si="12"/>
        <v>5.034149896939839</v>
      </c>
    </row>
    <row r="173" spans="1:14" ht="12.75">
      <c r="A173" s="3"/>
      <c r="B173" s="5"/>
      <c r="K173" s="15">
        <f t="shared" si="14"/>
        <v>3.4999999999999867</v>
      </c>
      <c r="L173" s="12">
        <f t="shared" si="10"/>
        <v>8.742167723103833</v>
      </c>
      <c r="M173" s="17">
        <f t="shared" si="13"/>
        <v>-2.3645649225371583</v>
      </c>
      <c r="N173" s="12">
        <f t="shared" si="12"/>
        <v>5.506370132526041</v>
      </c>
    </row>
    <row r="174" spans="1:14" ht="12.75">
      <c r="A174" s="3"/>
      <c r="B174" s="5"/>
      <c r="K174" s="15">
        <f t="shared" si="14"/>
        <v>3.5499999999999865</v>
      </c>
      <c r="L174" s="12">
        <f t="shared" si="10"/>
        <v>8.63101832714043</v>
      </c>
      <c r="M174" s="17">
        <f t="shared" si="13"/>
        <v>-2.077543148243257</v>
      </c>
      <c r="N174" s="12">
        <f t="shared" si="12"/>
        <v>5.969826268863368</v>
      </c>
    </row>
    <row r="175" spans="1:14" ht="12.75">
      <c r="A175" s="3"/>
      <c r="B175" s="5"/>
      <c r="K175" s="15">
        <f t="shared" si="14"/>
        <v>3.5999999999999863</v>
      </c>
      <c r="L175" s="12">
        <f t="shared" si="10"/>
        <v>8.5347955670515</v>
      </c>
      <c r="M175" s="17">
        <f t="shared" si="13"/>
        <v>-1.7675822956508236</v>
      </c>
      <c r="N175" s="12">
        <f t="shared" si="12"/>
        <v>6.423359906974545</v>
      </c>
    </row>
    <row r="176" spans="1:14" ht="12.75">
      <c r="A176" s="3"/>
      <c r="B176" s="5"/>
      <c r="K176" s="15">
        <f t="shared" si="14"/>
        <v>3.649999999999986</v>
      </c>
      <c r="L176" s="12">
        <f t="shared" si="10"/>
        <v>8.454633513443024</v>
      </c>
      <c r="M176" s="17">
        <f t="shared" si="13"/>
        <v>-1.435207157545805</v>
      </c>
      <c r="N176" s="12">
        <f t="shared" si="12"/>
        <v>6.865837448959488</v>
      </c>
    </row>
    <row r="177" spans="1:14" ht="12.75">
      <c r="A177" s="3"/>
      <c r="B177" s="5"/>
      <c r="K177" s="15">
        <f t="shared" si="14"/>
        <v>3.699999999999986</v>
      </c>
      <c r="L177" s="12">
        <f t="shared" si="10"/>
        <v>8.391638590915083</v>
      </c>
      <c r="M177" s="17">
        <f t="shared" si="13"/>
        <v>-1.0809985507548772</v>
      </c>
      <c r="N177" s="12">
        <f t="shared" si="12"/>
        <v>7.296152931400615</v>
      </c>
    </row>
    <row r="178" spans="1:14" ht="12.75">
      <c r="A178" s="3"/>
      <c r="B178" s="5"/>
      <c r="K178" s="15">
        <f t="shared" si="14"/>
        <v>3.749999999999986</v>
      </c>
      <c r="L178" s="12">
        <f t="shared" si="10"/>
        <v>8.346886812576573</v>
      </c>
      <c r="M178" s="17">
        <f t="shared" si="13"/>
        <v>-0.7055918644057461</v>
      </c>
      <c r="N178" s="12">
        <f t="shared" si="12"/>
        <v>7.713230789696335</v>
      </c>
    </row>
    <row r="179" spans="1:14" ht="12.75">
      <c r="A179" s="3"/>
      <c r="B179" s="5"/>
      <c r="K179" s="15">
        <f t="shared" si="14"/>
        <v>3.7999999999999856</v>
      </c>
      <c r="L179" s="12">
        <f t="shared" si="10"/>
        <v>8.321421090572814</v>
      </c>
      <c r="M179" s="17">
        <f t="shared" si="13"/>
        <v>-0.3096754717852464</v>
      </c>
      <c r="N179" s="12">
        <f t="shared" si="12"/>
        <v>8.116028546411245</v>
      </c>
    </row>
    <row r="180" spans="1:14" ht="12.75">
      <c r="A180" s="3"/>
      <c r="B180" s="5"/>
      <c r="K180" s="15">
        <f t="shared" si="14"/>
        <v>3.8499999999999854</v>
      </c>
      <c r="L180" s="12">
        <f t="shared" si="10"/>
        <v>8.316248629348326</v>
      </c>
      <c r="M180" s="17">
        <f t="shared" si="13"/>
        <v>0.10601099023537564</v>
      </c>
      <c r="N180" s="12">
        <f t="shared" si="12"/>
        <v>8.503539416926388</v>
      </c>
    </row>
    <row r="181" spans="1:14" ht="12.75">
      <c r="A181" s="3"/>
      <c r="B181" s="5"/>
      <c r="K181" s="15">
        <f t="shared" si="14"/>
        <v>3.8999999999999853</v>
      </c>
      <c r="L181" s="12">
        <f t="shared" si="10"/>
        <v>8.332338408160254</v>
      </c>
      <c r="M181" s="17">
        <f t="shared" si="13"/>
        <v>0.5406784699073893</v>
      </c>
      <c r="N181" s="12">
        <f t="shared" si="12"/>
        <v>8.874794825876753</v>
      </c>
    </row>
    <row r="182" spans="1:14" ht="12.75">
      <c r="A182" s="3"/>
      <c r="B182" s="5"/>
      <c r="K182" s="15">
        <f t="shared" si="14"/>
        <v>3.949999999999985</v>
      </c>
      <c r="L182" s="12">
        <f t="shared" si="10"/>
        <v>8.370618759134866</v>
      </c>
      <c r="M182" s="17">
        <f t="shared" si="13"/>
        <v>0.9934904728230478</v>
      </c>
      <c r="N182" s="12">
        <f t="shared" si="12"/>
        <v>9.22886682808659</v>
      </c>
    </row>
    <row r="183" spans="1:14" ht="12.75">
      <c r="A183" s="3"/>
      <c r="B183" s="5"/>
      <c r="K183" s="15">
        <f t="shared" si="14"/>
        <v>3.999999999999985</v>
      </c>
      <c r="L183" s="12">
        <f t="shared" si="10"/>
        <v>8.431975046920694</v>
      </c>
      <c r="M183" s="17">
        <f t="shared" si="13"/>
        <v>1.463565152716045</v>
      </c>
      <c r="N183" s="12">
        <f t="shared" si="12"/>
        <v>9.564870427947781</v>
      </c>
    </row>
    <row r="184" spans="1:14" ht="12.75">
      <c r="A184" s="3"/>
      <c r="B184" s="5"/>
      <c r="K184" s="15">
        <f t="shared" si="14"/>
        <v>4.049999999999985</v>
      </c>
      <c r="L184" s="12">
        <f t="shared" si="10"/>
        <v>8.51724745573802</v>
      </c>
      <c r="M184" s="17">
        <f t="shared" si="13"/>
        <v>1.9499775156178225</v>
      </c>
      <c r="N184" s="12">
        <f t="shared" si="12"/>
        <v>9.881965791446355</v>
      </c>
    </row>
    <row r="185" spans="1:14" ht="12.75">
      <c r="A185" s="3"/>
      <c r="B185" s="5"/>
      <c r="K185" s="15">
        <f t="shared" si="14"/>
        <v>4.0999999999999845</v>
      </c>
      <c r="L185" s="12">
        <f t="shared" si="10"/>
        <v>8.627228889355859</v>
      </c>
      <c r="M185" s="17">
        <f t="shared" si="13"/>
        <v>2.451761731860677</v>
      </c>
      <c r="N185" s="12">
        <f t="shared" si="12"/>
        <v>10.17936034531419</v>
      </c>
    </row>
    <row r="186" spans="1:14" ht="12.75">
      <c r="A186" s="3"/>
      <c r="B186" s="5"/>
      <c r="K186" s="15">
        <f t="shared" si="14"/>
        <v>4.149999999999984</v>
      </c>
      <c r="L186" s="12">
        <f t="shared" si="10"/>
        <v>8.76266298924549</v>
      </c>
      <c r="M186" s="17">
        <f t="shared" si="13"/>
        <v>2.967913550149238</v>
      </c>
      <c r="N186" s="12">
        <f t="shared" si="12"/>
        <v>10.456310758049938</v>
      </c>
    </row>
    <row r="187" spans="1:14" ht="12.75">
      <c r="A187" s="3"/>
      <c r="B187" s="5"/>
      <c r="K187" s="15">
        <f t="shared" si="14"/>
        <v>4.199999999999984</v>
      </c>
      <c r="L187" s="12">
        <f t="shared" si="10"/>
        <v>8.924242275864062</v>
      </c>
      <c r="M187" s="17">
        <f t="shared" si="13"/>
        <v>3.497392807665667</v>
      </c>
      <c r="N187" s="12">
        <f t="shared" si="12"/>
        <v>10.712124797850684</v>
      </c>
    </row>
    <row r="188" spans="1:14" ht="12.75">
      <c r="A188" s="3"/>
      <c r="B188" s="5"/>
      <c r="K188" s="15">
        <f t="shared" si="14"/>
        <v>4.249999999999984</v>
      </c>
      <c r="L188" s="12">
        <f t="shared" si="10"/>
        <v>9.112606417714103</v>
      </c>
      <c r="M188" s="17">
        <f t="shared" si="13"/>
        <v>4.039126029934303</v>
      </c>
      <c r="N188" s="12">
        <f t="shared" si="12"/>
        <v>10.94616306284159</v>
      </c>
    </row>
    <row r="189" spans="1:14" ht="12.75">
      <c r="A189" s="3"/>
      <c r="B189" s="5"/>
      <c r="K189" s="15">
        <f t="shared" si="14"/>
        <v>4.299999999999984</v>
      </c>
      <c r="L189" s="12">
        <f t="shared" si="10"/>
        <v>9.328340632505375</v>
      </c>
      <c r="M189" s="17">
        <f t="shared" si="13"/>
        <v>4.592009113949822</v>
      </c>
      <c r="N189" s="12">
        <f t="shared" si="12"/>
        <v>11.15784057924991</v>
      </c>
    </row>
    <row r="190" spans="1:14" ht="12.75">
      <c r="A190" s="3"/>
      <c r="B190" s="5"/>
      <c r="K190" s="15">
        <f t="shared" si="14"/>
        <v>4.349999999999984</v>
      </c>
      <c r="L190" s="12">
        <f t="shared" si="10"/>
        <v>9.571974224415424</v>
      </c>
      <c r="M190" s="17">
        <f t="shared" si="13"/>
        <v>5.15491008785929</v>
      </c>
      <c r="N190" s="12">
        <f t="shared" si="12"/>
        <v>11.346628263520953</v>
      </c>
    </row>
    <row r="191" spans="1:14" ht="12.75">
      <c r="A191" s="3"/>
      <c r="B191" s="5"/>
      <c r="K191" s="15">
        <f t="shared" si="14"/>
        <v>4.3999999999999835</v>
      </c>
      <c r="L191" s="12">
        <f t="shared" si="10"/>
        <v>9.843979261104746</v>
      </c>
      <c r="M191" s="17">
        <f t="shared" si="13"/>
        <v>5.726671940301913</v>
      </c>
      <c r="N191" s="12">
        <f t="shared" si="12"/>
        <v>11.512054244761375</v>
      </c>
    </row>
    <row r="192" spans="1:14" ht="12.75">
      <c r="A192" s="3"/>
      <c r="B192" s="5"/>
      <c r="K192" s="15">
        <f t="shared" si="14"/>
        <v>4.449999999999983</v>
      </c>
      <c r="L192" s="12">
        <f t="shared" si="10"/>
        <v>10.144769393793508</v>
      </c>
      <c r="M192" s="17">
        <f t="shared" si="13"/>
        <v>6.306115512335423</v>
      </c>
      <c r="N192" s="12">
        <f t="shared" si="12"/>
        <v>11.653705044173318</v>
      </c>
    </row>
    <row r="193" spans="1:14" ht="12.75">
      <c r="A193" s="3"/>
      <c r="B193" s="5"/>
      <c r="K193" s="15">
        <f t="shared" si="14"/>
        <v>4.499999999999983</v>
      </c>
      <c r="L193" s="12">
        <f t="shared" si="10"/>
        <v>10.474698823348911</v>
      </c>
      <c r="M193" s="17">
        <f t="shared" si="13"/>
        <v>6.892042444719241</v>
      </c>
      <c r="N193" s="12">
        <f t="shared" si="12"/>
        <v>11.771226608527526</v>
      </c>
    </row>
    <row r="194" spans="1:14" ht="12.75">
      <c r="A194" s="3"/>
      <c r="B194" s="5"/>
      <c r="K194" s="15">
        <f t="shared" si="14"/>
        <v>4.549999999999983</v>
      </c>
      <c r="L194" s="12">
        <f t="shared" si="10"/>
        <v>10.834061414967508</v>
      </c>
      <c r="M194" s="17">
        <f t="shared" si="13"/>
        <v>7.483238173188171</v>
      </c>
      <c r="N194" s="12">
        <f t="shared" si="12"/>
        <v>11.864325195115882</v>
      </c>
    </row>
    <row r="195" spans="1:14" ht="12.75">
      <c r="A195" s="3"/>
      <c r="B195" s="5"/>
      <c r="K195" s="15">
        <f t="shared" si="14"/>
        <v>4.599999999999983</v>
      </c>
      <c r="L195" s="12">
        <f aca="true" t="shared" si="15" ref="L195:L203">x^2+10*SIN(x)</f>
        <v>11.223089963665215</v>
      </c>
      <c r="M195" s="17">
        <f t="shared" si="13"/>
        <v>8.078474964230825</v>
      </c>
      <c r="N195" s="12">
        <f t="shared" si="12"/>
        <v>11.932768105958107</v>
      </c>
    </row>
    <row r="196" spans="1:14" ht="12.75">
      <c r="A196" s="3"/>
      <c r="B196" s="5"/>
      <c r="K196" s="15">
        <f aca="true" t="shared" si="16" ref="K196:K203">K195+($G$15-$G$14)/200</f>
        <v>4.649999999999983</v>
      </c>
      <c r="L196" s="12">
        <f t="shared" si="15"/>
        <v>11.641955612411056</v>
      </c>
      <c r="M196" s="17">
        <f t="shared" si="13"/>
        <v>8.676514983783978</v>
      </c>
      <c r="N196" s="12">
        <f t="shared" si="12"/>
        <v>11.976384269421175</v>
      </c>
    </row>
    <row r="197" spans="1:14" ht="12.75">
      <c r="A197" s="3"/>
      <c r="B197" s="5"/>
      <c r="K197" s="15">
        <f t="shared" si="16"/>
        <v>4.699999999999982</v>
      </c>
      <c r="L197" s="12">
        <f t="shared" si="15"/>
        <v>12.090767424358829</v>
      </c>
      <c r="M197" s="17">
        <f t="shared" si="13"/>
        <v>9.276113391172938</v>
      </c>
      <c r="N197" s="12">
        <f aca="true" t="shared" si="17" ref="N197:N202">(M198-M196)/(2*$O$2)</f>
        <v>11.995064667810674</v>
      </c>
    </row>
    <row r="198" spans="1:14" ht="12.75">
      <c r="A198" s="3"/>
      <c r="B198" s="5"/>
      <c r="K198" s="15">
        <f t="shared" si="16"/>
        <v>4.749999999999982</v>
      </c>
      <c r="L198" s="12">
        <f t="shared" si="15"/>
        <v>12.569572110246048</v>
      </c>
      <c r="M198" s="17">
        <f>(L196-8*L197+8*L199-L200)/(12*$O$2)</f>
        <v>9.876021450565041</v>
      </c>
      <c r="N198" s="12">
        <f t="shared" si="17"/>
        <v>11.988762609859752</v>
      </c>
    </row>
    <row r="199" spans="1:14" ht="12.75">
      <c r="A199" s="3"/>
      <c r="B199" s="5"/>
      <c r="K199" s="15">
        <f t="shared" si="16"/>
        <v>4.799999999999982</v>
      </c>
      <c r="L199" s="12">
        <f t="shared" si="15"/>
        <v>13.078353911641406</v>
      </c>
      <c r="M199" s="17">
        <f>(L197-8*L198+8*L200-L201)/(12*$O$2)</f>
        <v>10.474989652158909</v>
      </c>
      <c r="N199" s="12">
        <f t="shared" si="17"/>
        <v>11.957493847432222</v>
      </c>
    </row>
    <row r="200" spans="1:14" ht="12.75">
      <c r="A200" s="3"/>
      <c r="B200" s="5"/>
      <c r="K200" s="15">
        <f t="shared" si="16"/>
        <v>4.849999999999982</v>
      </c>
      <c r="L200" s="12">
        <f t="shared" si="15"/>
        <v>13.617034640332667</v>
      </c>
      <c r="M200" s="17">
        <f>(L198-8*L199+8*L201-L202)/(12*$O$2)</f>
        <v>11.071770835308259</v>
      </c>
      <c r="N200" s="12">
        <f t="shared" si="17"/>
        <v>11.901336536148175</v>
      </c>
    </row>
    <row r="201" spans="1:14" ht="12.75">
      <c r="A201" s="3"/>
      <c r="B201" s="5"/>
      <c r="K201" s="15">
        <f t="shared" si="16"/>
        <v>4.899999999999982</v>
      </c>
      <c r="L201" s="21">
        <f t="shared" si="15"/>
        <v>14.185473873756463</v>
      </c>
      <c r="M201" s="15">
        <f>(L199-8*L200+8*L202-L203)/(12*$O$2)</f>
        <v>11.665123305773722</v>
      </c>
      <c r="N201" s="12">
        <f t="shared" si="17"/>
        <v>11.820416741594915</v>
      </c>
    </row>
    <row r="202" spans="1:14" ht="12.75">
      <c r="A202" s="3"/>
      <c r="B202" s="5"/>
      <c r="K202" s="15">
        <f t="shared" si="16"/>
        <v>4.9499999999999815</v>
      </c>
      <c r="L202" s="21">
        <f t="shared" si="15"/>
        <v>14.783469305981566</v>
      </c>
      <c r="M202" s="15">
        <f>(25*L202-48*L201+36*L200-16*L199+3*L198)/(12*$O$2)</f>
        <v>12.253812509467746</v>
      </c>
      <c r="N202" s="12">
        <f t="shared" si="17"/>
        <v>11.714960141072984</v>
      </c>
    </row>
    <row r="203" spans="1:14" ht="12.75">
      <c r="A203" s="3"/>
      <c r="B203" s="5"/>
      <c r="K203" s="15">
        <f t="shared" si="16"/>
        <v>4.999999999999981</v>
      </c>
      <c r="L203" s="22">
        <f t="shared" si="15"/>
        <v>15.410757253368379</v>
      </c>
      <c r="M203" s="15">
        <f>(25*L203-48*L202+36*L201-16*L200+3*L199)/(12*$O$2)</f>
        <v>12.836619319881017</v>
      </c>
      <c r="N203" s="13">
        <f>(3*M203-4*M202+M201)/(2*$O$2)</f>
        <v>11.597312275457915</v>
      </c>
    </row>
    <row r="204" spans="1:2" ht="12.75">
      <c r="A204" s="3"/>
      <c r="B204" s="5"/>
    </row>
    <row r="205" spans="1:2" ht="12.75">
      <c r="A205" s="3"/>
      <c r="B205" s="5"/>
    </row>
    <row r="206" spans="1:2" ht="12.75">
      <c r="A206" s="3"/>
      <c r="B206" s="5"/>
    </row>
    <row r="207" spans="1:2" ht="12.75">
      <c r="A207" s="3"/>
      <c r="B207" s="5"/>
    </row>
    <row r="208" spans="1:2" ht="12.75">
      <c r="A208" s="3"/>
      <c r="B208" s="5"/>
    </row>
    <row r="209" spans="1:2" ht="12.75">
      <c r="A209" s="3"/>
      <c r="B209" s="5"/>
    </row>
    <row r="210" spans="1:2" ht="12.75">
      <c r="A210" s="3"/>
      <c r="B210" s="5"/>
    </row>
    <row r="211" spans="1:2" ht="12.75">
      <c r="A211" s="3"/>
      <c r="B211" s="5"/>
    </row>
    <row r="212" spans="1:2" ht="12.75">
      <c r="A212" s="3"/>
      <c r="B212" s="5"/>
    </row>
    <row r="213" spans="1:2" ht="12.75">
      <c r="A213" s="3"/>
      <c r="B213" s="5"/>
    </row>
    <row r="214" spans="1:2" ht="12.75">
      <c r="A214" s="3"/>
      <c r="B214" s="5"/>
    </row>
    <row r="215" spans="1:2" ht="12.75">
      <c r="A215" s="3"/>
      <c r="B215" s="5"/>
    </row>
    <row r="216" spans="1:2" ht="12.75">
      <c r="A216" s="3"/>
      <c r="B216" s="5"/>
    </row>
    <row r="217" spans="1:2" ht="12.75">
      <c r="A217" s="3"/>
      <c r="B217" s="5"/>
    </row>
    <row r="218" spans="1:2" ht="12.75">
      <c r="A218" s="3"/>
      <c r="B218" s="5"/>
    </row>
    <row r="219" spans="1:2" ht="12.75">
      <c r="A219" s="3"/>
      <c r="B219" s="5"/>
    </row>
    <row r="220" spans="1:2" ht="12.75">
      <c r="A220" s="3"/>
      <c r="B220" s="5"/>
    </row>
    <row r="221" spans="1:2" ht="12.75">
      <c r="A221" s="3"/>
      <c r="B221" s="5"/>
    </row>
    <row r="222" spans="1:2" ht="12.75">
      <c r="A222" s="3"/>
      <c r="B222" s="5"/>
    </row>
    <row r="223" spans="1:2" ht="12.75">
      <c r="A223" s="3"/>
      <c r="B223" s="5"/>
    </row>
    <row r="224" spans="1:2" ht="12.75">
      <c r="A224" s="3"/>
      <c r="B224" s="5"/>
    </row>
    <row r="225" spans="1:2" ht="12.75">
      <c r="A225" s="3"/>
      <c r="B225" s="5"/>
    </row>
    <row r="226" spans="1:2" ht="12.75">
      <c r="A226" s="3"/>
      <c r="B226" s="5"/>
    </row>
    <row r="227" spans="1:2" ht="12.75">
      <c r="A227" s="3"/>
      <c r="B227" s="5"/>
    </row>
    <row r="228" spans="1:2" ht="12.75">
      <c r="A228" s="3"/>
      <c r="B228" s="5"/>
    </row>
    <row r="229" spans="1:2" ht="12.75">
      <c r="A229" s="3"/>
      <c r="B229" s="5"/>
    </row>
    <row r="230" spans="1:2" ht="12.75">
      <c r="A230" s="3"/>
      <c r="B230" s="5"/>
    </row>
    <row r="231" spans="1:2" ht="12.75">
      <c r="A231" s="3"/>
      <c r="B231" s="5"/>
    </row>
    <row r="232" spans="1:2" ht="12.75">
      <c r="A232" s="3"/>
      <c r="B232" s="5"/>
    </row>
    <row r="233" spans="1:2" ht="12.75">
      <c r="A233" s="3"/>
      <c r="B233" s="5"/>
    </row>
    <row r="234" spans="1:2" ht="12.75">
      <c r="A234" s="3"/>
      <c r="B234" s="5"/>
    </row>
    <row r="235" spans="1:2" ht="12.75">
      <c r="A235" s="3"/>
      <c r="B235" s="5"/>
    </row>
    <row r="236" spans="1:2" ht="12.75">
      <c r="A236" s="3"/>
      <c r="B236" s="5"/>
    </row>
    <row r="237" spans="1:2" ht="12.75">
      <c r="A237" s="3"/>
      <c r="B237" s="5"/>
    </row>
    <row r="238" spans="1:2" ht="12.75">
      <c r="A238" s="3"/>
      <c r="B238" s="5"/>
    </row>
    <row r="239" spans="1:2" ht="12.75">
      <c r="A239" s="3"/>
      <c r="B239" s="5"/>
    </row>
    <row r="240" spans="1:2" ht="12.75">
      <c r="A240" s="3"/>
      <c r="B240" s="5"/>
    </row>
    <row r="241" spans="1:2" ht="12.75">
      <c r="A241" s="3"/>
      <c r="B241" s="5"/>
    </row>
    <row r="242" spans="1:2" ht="12.75">
      <c r="A242" s="3"/>
      <c r="B242" s="5"/>
    </row>
    <row r="243" spans="1:2" ht="12.75">
      <c r="A243" s="3"/>
      <c r="B243" s="5"/>
    </row>
    <row r="244" spans="1:2" ht="12.75">
      <c r="A244" s="3"/>
      <c r="B244" s="5"/>
    </row>
    <row r="245" spans="1:2" ht="12.75">
      <c r="A245" s="3"/>
      <c r="B245" s="5"/>
    </row>
    <row r="246" spans="1:2" ht="12.75">
      <c r="A246" s="3"/>
      <c r="B246" s="5"/>
    </row>
    <row r="247" spans="1:2" ht="12.75">
      <c r="A247" s="3"/>
      <c r="B247" s="5"/>
    </row>
    <row r="248" spans="1:2" ht="12.75">
      <c r="A248" s="3"/>
      <c r="B248" s="5"/>
    </row>
    <row r="249" spans="1:2" ht="12.75">
      <c r="A249" s="3"/>
      <c r="B249" s="5"/>
    </row>
    <row r="250" spans="1:2" ht="12.75">
      <c r="A250" s="3"/>
      <c r="B250" s="5"/>
    </row>
    <row r="251" spans="1:2" ht="12.75">
      <c r="A251" s="3"/>
      <c r="B251" s="5"/>
    </row>
    <row r="252" spans="1:2" ht="12.75">
      <c r="A252" s="3"/>
      <c r="B252" s="5"/>
    </row>
    <row r="253" spans="1:2" ht="12.75">
      <c r="A253" s="3"/>
      <c r="B253" s="5"/>
    </row>
    <row r="254" spans="1:2" ht="12.75">
      <c r="A254" s="3"/>
      <c r="B254" s="5"/>
    </row>
    <row r="255" spans="1:2" ht="12.75">
      <c r="A255" s="3"/>
      <c r="B255" s="5"/>
    </row>
    <row r="256" spans="1:2" ht="12.75">
      <c r="A256" s="3"/>
      <c r="B256" s="5"/>
    </row>
    <row r="257" spans="1:2" ht="12.75">
      <c r="A257" s="3"/>
      <c r="B257" s="5"/>
    </row>
    <row r="258" spans="1:2" ht="12.75">
      <c r="A258" s="3"/>
      <c r="B258" s="5"/>
    </row>
    <row r="259" spans="1:2" ht="12.75">
      <c r="A259" s="3"/>
      <c r="B259" s="5"/>
    </row>
    <row r="260" spans="1:2" ht="12.75">
      <c r="A260" s="3"/>
      <c r="B260" s="5"/>
    </row>
    <row r="261" spans="1:2" ht="12.75">
      <c r="A261" s="3"/>
      <c r="B261" s="5"/>
    </row>
    <row r="262" spans="1:2" ht="12.75">
      <c r="A262" s="3"/>
      <c r="B262" s="5"/>
    </row>
    <row r="263" spans="1:2" ht="12.75">
      <c r="A263" s="3"/>
      <c r="B263" s="5"/>
    </row>
    <row r="264" spans="1:2" ht="12.75">
      <c r="A264" s="3"/>
      <c r="B264" s="5"/>
    </row>
    <row r="265" spans="1:2" ht="12.75">
      <c r="A265" s="3"/>
      <c r="B265" s="5"/>
    </row>
    <row r="266" spans="1:2" ht="12.75">
      <c r="A266" s="3"/>
      <c r="B266" s="5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R. Costenoble</dc:creator>
  <cp:keywords/>
  <dc:description/>
  <cp:lastModifiedBy>Stefan Waner</cp:lastModifiedBy>
  <dcterms:created xsi:type="dcterms:W3CDTF">1999-08-05T17:44:25Z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